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kralik\Desktop\Zlatka\2021\registar ugovora\"/>
    </mc:Choice>
  </mc:AlternateContent>
  <bookViews>
    <workbookView xWindow="0" yWindow="0" windowWidth="28800" windowHeight="12330"/>
  </bookViews>
  <sheets>
    <sheet name="RPT_Ugovor" sheetId="1" r:id="rId1"/>
  </sheets>
  <definedNames>
    <definedName name="_xlnm._FilterDatabase" localSheetId="0" hidden="1">RPT_Ugovor!$B$14:$U$14</definedName>
    <definedName name="_xlnm.Print_Titles" localSheetId="0">RPT_Ugovor!$1:$5</definedName>
  </definedNames>
  <calcPr calcId="162913"/>
</workbook>
</file>

<file path=xl/calcChain.xml><?xml version="1.0" encoding="utf-8"?>
<calcChain xmlns="http://schemas.openxmlformats.org/spreadsheetml/2006/main">
  <c r="M21" i="1" l="1"/>
  <c r="M31" i="1"/>
  <c r="M26" i="1"/>
  <c r="M20" i="1"/>
  <c r="M23" i="1"/>
  <c r="N23" i="1" s="1"/>
</calcChain>
</file>

<file path=xl/sharedStrings.xml><?xml version="1.0" encoding="utf-8"?>
<sst xmlns="http://schemas.openxmlformats.org/spreadsheetml/2006/main" count="215" uniqueCount="151">
  <si>
    <t>REGISTAR UGOVORA</t>
  </si>
  <si>
    <t xml:space="preserve">Datum ustrojavanja registra: </t>
  </si>
  <si>
    <t>1.</t>
  </si>
  <si>
    <t>2.</t>
  </si>
  <si>
    <t>3.</t>
  </si>
  <si>
    <t>4.</t>
  </si>
  <si>
    <t>5.</t>
  </si>
  <si>
    <t>6.</t>
  </si>
  <si>
    <t>7.</t>
  </si>
  <si>
    <t>8.</t>
  </si>
  <si>
    <t>9.</t>
  </si>
  <si>
    <t>10.</t>
  </si>
  <si>
    <t>11.</t>
  </si>
  <si>
    <t>12.</t>
  </si>
  <si>
    <t>13.</t>
  </si>
  <si>
    <t>14.</t>
  </si>
  <si>
    <t>15.</t>
  </si>
  <si>
    <t>16.</t>
  </si>
  <si>
    <t>17.</t>
  </si>
  <si>
    <t>18.</t>
  </si>
  <si>
    <t/>
  </si>
  <si>
    <t>Evidencijski broj nabave</t>
  </si>
  <si>
    <t>Predmet nabave</t>
  </si>
  <si>
    <t>CPV</t>
  </si>
  <si>
    <t>Broj objave iz EOJN RH</t>
  </si>
  <si>
    <t xml:space="preserve">Vrsta postupka </t>
  </si>
  <si>
    <t>Naziv i OIB ugovaratelja</t>
  </si>
  <si>
    <t>Naziv i OIB podugovaratelja</t>
  </si>
  <si>
    <t>Datum sklapanja</t>
  </si>
  <si>
    <t>Oznaka/broj ugovora</t>
  </si>
  <si>
    <t>Rok na koji je sklopljen</t>
  </si>
  <si>
    <t>Iznos bez PDV-a</t>
  </si>
  <si>
    <t>Iznos PDV-a</t>
  </si>
  <si>
    <t>Ukupni iznos s PDV-om</t>
  </si>
  <si>
    <t>Ugovor se financira iz fondova EU</t>
  </si>
  <si>
    <t>Datum izvršenja</t>
  </si>
  <si>
    <t>Ukupni isplaćeni iznos s PDV-om</t>
  </si>
  <si>
    <t>Obrazloženja</t>
  </si>
  <si>
    <t>Napomena</t>
  </si>
  <si>
    <t>Datum ažuriranja</t>
  </si>
  <si>
    <t>*Ažuriranje ugovora u tijeku.</t>
  </si>
  <si>
    <r>
      <rPr>
        <b/>
        <sz val="8"/>
        <color rgb="FF000000"/>
        <rFont val="Arial"/>
      </rPr>
      <t xml:space="preserve">Puno značenje  stupaca sukladno Pravilniku o planu nabave, registru ugovora, prethodnom savjetovanju i analizi tržišta u javnoj nabavi (NN 101/2017):
</t>
    </r>
    <r>
      <rPr>
        <sz val="8"/>
        <color rgb="FF000000"/>
        <rFont val="Arial"/>
      </rPr>
      <t xml:space="preserve">1. Evidencijski broj nabave
</t>
    </r>
    <r>
      <rPr>
        <sz val="8"/>
        <color rgb="FF000000"/>
        <rFont val="Arial"/>
      </rPr>
      <t xml:space="preserve">2. Predmet nabave
</t>
    </r>
    <r>
      <rPr>
        <sz val="8"/>
        <color rgb="FF000000"/>
        <rFont val="Arial"/>
      </rPr>
      <t xml:space="preserve">3. Brojčana oznaka predmeta nabave iz Jedinstvenog rječnika javne nabave (CPV)
</t>
    </r>
    <r>
      <rPr>
        <sz val="8"/>
        <color rgb="FF000000"/>
        <rFont val="Arial"/>
      </rPr>
      <t xml:space="preserve">4. Broj objave iz EOJN RH
</t>
    </r>
    <r>
      <rPr>
        <sz val="8"/>
        <color rgb="FF000000"/>
        <rFont val="Arial"/>
      </rPr>
      <t xml:space="preserve">5. Vrsta postupka (uključujući posebne režime nabave i jednostavnu nabavu)
</t>
    </r>
    <r>
      <rPr>
        <sz val="8"/>
        <color rgb="FF000000"/>
        <rFont val="Arial"/>
      </rPr>
      <t xml:space="preserve">6. Naziv i OIB ugovaratelja
</t>
    </r>
    <r>
      <rPr>
        <sz val="8"/>
        <color rgb="FF000000"/>
        <rFont val="Arial"/>
      </rPr>
      <t xml:space="preserve">7. Naziv i OIB podugovaratelja
</t>
    </r>
    <r>
      <rPr>
        <sz val="8"/>
        <color rgb="FF000000"/>
        <rFont val="Arial"/>
      </rPr>
      <t xml:space="preserve">8. Datum sklapanja ugovora ili okvirnog sporazuma u pisanom obliku, uključujući ugovore na temelju okvirnog sporazuma
</t>
    </r>
    <r>
      <rPr>
        <sz val="8"/>
        <color rgb="FF000000"/>
        <rFont val="Arial"/>
      </rPr>
      <t xml:space="preserve">9. Oznaka/broj ugovora
</t>
    </r>
    <r>
      <rPr>
        <sz val="8"/>
        <color rgb="FF000000"/>
        <rFont val="Arial"/>
      </rPr>
      <t xml:space="preserve">10. Rok na koji je ugovor ili okvirni sporazum sklopljen, uključujući ugovore na temelju okvirnog sporazuma
</t>
    </r>
    <r>
      <rPr>
        <sz val="8"/>
        <color rgb="FF000000"/>
        <rFont val="Arial"/>
      </rPr>
      <t xml:space="preserve">11. Iznos bez PDV-a na koji je ugovor ili okvirni sporazum sklopljen, uključujući ugovore na temelju okvirnog sporazuma
</t>
    </r>
    <r>
      <rPr>
        <sz val="8"/>
        <color rgb="FF000000"/>
        <rFont val="Arial"/>
      </rPr>
      <t xml:space="preserve">12. Iznos PDV-a
</t>
    </r>
    <r>
      <rPr>
        <sz val="8"/>
        <color rgb="FF000000"/>
        <rFont val="Arial"/>
      </rPr>
      <t xml:space="preserve">13. Ukupni iznos s PDV-om na koji je ugovor ili okvirni sporazum sklopljen, uključujući ugovore na temelju okvirnog sporazuma
</t>
    </r>
    <r>
      <rPr>
        <sz val="8"/>
        <color rgb="FF000000"/>
        <rFont val="Arial"/>
      </rPr>
      <t xml:space="preserve">14. Ugovor se financira iz fondova EU
</t>
    </r>
    <r>
      <rPr>
        <sz val="8"/>
        <color rgb="FF000000"/>
        <rFont val="Arial"/>
      </rPr>
      <t xml:space="preserve">15. Datum kada je ugovor ili okvirni sporazum, uključujući ugovore na temelju okvirnog sporazuma, izvršen u cijelosti ili navod da je isti raskinut prije isteka roka na koji je sklopljen
</t>
    </r>
    <r>
      <rPr>
        <sz val="8"/>
        <color rgb="FF000000"/>
        <rFont val="Arial"/>
      </rPr>
      <t xml:space="preserve">16. Ukupni isplaćeni iznos ugovaratelju s PDV-om na temelju sklopljenog ugovora ili okvirnog sporazuma, uključujući ugovore na temelju okvirnog sporazuma
</t>
    </r>
    <r>
      <rPr>
        <sz val="8"/>
        <color rgb="FF000000"/>
        <rFont val="Arial"/>
      </rPr>
      <t xml:space="preserve">17. Obrazloženje ako je iznos koji je isplaćen ugovaratelju veći od iznosa na koji je ugovor ili okvirni sporazum sklopljen, uključujući ugovore na temelju okvirnog sporazuma, odnosno razlozi zbog kojih je isti raskinut prije isteka njegova trajanja
</t>
    </r>
    <r>
      <rPr>
        <sz val="8"/>
        <color rgb="FF000000"/>
        <rFont val="Arial"/>
      </rPr>
      <t>18. Napomena</t>
    </r>
  </si>
  <si>
    <t>Naručitelj: Dom za odrasle osobe Bjelovar</t>
  </si>
  <si>
    <t>Datum zadnje izmjene: 17.03.2021</t>
  </si>
  <si>
    <t>BSS-506/2018</t>
  </si>
  <si>
    <t>64210000-1</t>
  </si>
  <si>
    <t>112-07/21-01/1</t>
  </si>
  <si>
    <t>80400000-8</t>
  </si>
  <si>
    <t>406-09/21-01/2</t>
  </si>
  <si>
    <t>66513100-0</t>
  </si>
  <si>
    <t>501-21-4</t>
  </si>
  <si>
    <t>72000000-5</t>
  </si>
  <si>
    <t>406-01/20-01/1</t>
  </si>
  <si>
    <t>42933000-5</t>
  </si>
  <si>
    <t>OJN-9/2020</t>
  </si>
  <si>
    <t>15110000-2</t>
  </si>
  <si>
    <t>9/2018</t>
  </si>
  <si>
    <t>Aneks ugovora o javnoj nabavi uredskog materijala</t>
  </si>
  <si>
    <t>22800000-8</t>
  </si>
  <si>
    <t>17/2018-9</t>
  </si>
  <si>
    <t>Aneks ugovora o nabavi za grupu 9-opskrba gorivom</t>
  </si>
  <si>
    <t>09100000-3</t>
  </si>
  <si>
    <t>O-20-469</t>
  </si>
  <si>
    <t>Električna energija</t>
  </si>
  <si>
    <t>09310000-5</t>
  </si>
  <si>
    <t>2/2020</t>
  </si>
  <si>
    <t>Gorivo</t>
  </si>
  <si>
    <t>02/019</t>
  </si>
  <si>
    <t xml:space="preserve">Najam fotokopirnog uređaja </t>
  </si>
  <si>
    <t>30121100-4</t>
  </si>
  <si>
    <t>04/019</t>
  </si>
  <si>
    <t>3/2020-1</t>
  </si>
  <si>
    <t>Osiguranje od automobilske odgovornosti i kasko</t>
  </si>
  <si>
    <t>66516100-1</t>
  </si>
  <si>
    <t>OS 2/2019-7</t>
  </si>
  <si>
    <t>Plin</t>
  </si>
  <si>
    <t>24100000-5</t>
  </si>
  <si>
    <t>11/2017</t>
  </si>
  <si>
    <t>Pokretna elektronička komunikacijska mreža</t>
  </si>
  <si>
    <t>64212000-5</t>
  </si>
  <si>
    <t>13/2019</t>
  </si>
  <si>
    <t>64110000-0</t>
  </si>
  <si>
    <t>OJN-9/2018</t>
  </si>
  <si>
    <t>Uredski materijal</t>
  </si>
  <si>
    <t>3/2019</t>
  </si>
  <si>
    <t>Usluge mobilne telefonije</t>
  </si>
  <si>
    <t>406-09/21-01/3</t>
  </si>
  <si>
    <t>45330000-9</t>
  </si>
  <si>
    <t>Vugrinec d.o.o., A. Mihanovića 44, Kraj Gornji Dubravički</t>
  </si>
  <si>
    <t>11.02.2021</t>
  </si>
  <si>
    <t>08.02.2021</t>
  </si>
  <si>
    <t>01.11.2020</t>
  </si>
  <si>
    <t>01.01.2021</t>
  </si>
  <si>
    <t>01.12.2020.</t>
  </si>
  <si>
    <t>15.02.2021.</t>
  </si>
  <si>
    <t>28.08.2020</t>
  </si>
  <si>
    <t>05.10.2020</t>
  </si>
  <si>
    <t>01.02.2020</t>
  </si>
  <si>
    <t>01.04.2020</t>
  </si>
  <si>
    <t>01.05.2019</t>
  </si>
  <si>
    <t>01.10.2019</t>
  </si>
  <si>
    <t>01.05.2020</t>
  </si>
  <si>
    <t>21.03.2019</t>
  </si>
  <si>
    <t>Petrić, Kneza Vipeslava 21, oib 63352761658</t>
  </si>
  <si>
    <t>Hrvatski telekom d.d., Radnička cesta 21, Zagreb, oib:81793146560</t>
  </si>
  <si>
    <t>Gradska plinara Zagreb- Opskrba d.o.o., Radnička cesta 1 Zagreb, oib:74364571096</t>
  </si>
  <si>
    <t>50000000-5</t>
  </si>
  <si>
    <t>002/2020</t>
  </si>
  <si>
    <t>Škarda - sanitarna zaštita d.o.o., M. Novačića 73, Čazma, oib:48962003176</t>
  </si>
  <si>
    <t>Hep - Opskrba d.o.o., Ulica Grada Vukovara 37, Zagreb, oib: 63073332379</t>
  </si>
  <si>
    <t>Enel - Split d.o.o., Trg Hrvatske bratske zajednice 8, Split, oib: 34987217891</t>
  </si>
  <si>
    <t>90670000-4</t>
  </si>
  <si>
    <t>Hard Jura d.o.o., J. Jelačića 10a, Bjelovar, oib:60204973674</t>
  </si>
  <si>
    <t>191/07</t>
  </si>
  <si>
    <t>Zavod za integralnu kontrolu d.o.o. Maksimirska 57a, Zagreb, oib: 51028550278</t>
  </si>
  <si>
    <t>Birodom d.o.o.,Ul. Hojnikova, Lučko, oib: 47794513055</t>
  </si>
  <si>
    <t>nabava poštanskih usluga</t>
  </si>
  <si>
    <t>HP - Hrvatska pošta d.o., Jurišićeva 13, Zagreb, oib: 87311810356</t>
  </si>
  <si>
    <t>Ina d.d., Avenija V. Holjevca 10, Zagreb, oib: 27759560625</t>
  </si>
  <si>
    <t>Centar za cjeloživotno učenje i kulturu Bjelovar, V.Nazora 5A, oib: 23214866401</t>
  </si>
  <si>
    <t>Croatia osiguranje d.d., V. Jagića 33, Zagreb, oib: 26187994862</t>
  </si>
  <si>
    <t>Hrvoje Kovač, A.K. Miošića 24, Bjelovar, oib: 36778595918</t>
  </si>
  <si>
    <t>Kavomat d.o.o., Maksimirska cesta 129/2, oib: 09879269762</t>
  </si>
  <si>
    <t>50750000-7</t>
  </si>
  <si>
    <t>2020/S0F2-0021609</t>
  </si>
  <si>
    <t>2018/S 0F2-0024887</t>
  </si>
  <si>
    <t>2019/S0F2-0005903</t>
  </si>
  <si>
    <t>2019/S0F2-0033012</t>
  </si>
  <si>
    <t>2019/SF21-0037953</t>
  </si>
  <si>
    <t>2018/S0F2-0025903</t>
  </si>
  <si>
    <t>2020/SOF2-0028562</t>
  </si>
  <si>
    <t>2020/S138-338863</t>
  </si>
  <si>
    <t>2017/S 0F20011742</t>
  </si>
  <si>
    <t xml:space="preserve">Ostvarivanje praktične nastave - osposobljavanje za poslove njegovatelja </t>
  </si>
  <si>
    <t>Ugovor o podršci i održavanju modula Evidencija i Medicinska evidencija</t>
  </si>
  <si>
    <t>Elektroničke komunikacijske usluge u nepokretnoj mreži</t>
  </si>
  <si>
    <t>Ugovor o pružanju pravne pomoći</t>
  </si>
  <si>
    <t>Najam i poslovna suradnja samoposlužnih automata</t>
  </si>
  <si>
    <t>Pružanje usluga nadzora i kontrole rada kotlovnice i el. instalacija te elektrorazvodnih ormara</t>
  </si>
  <si>
    <t>Pružanje usluge vodoinstalaterskih radova</t>
  </si>
  <si>
    <t>Usluga sanitarne zaštite</t>
  </si>
  <si>
    <t>Svježe meso</t>
  </si>
  <si>
    <t>Redovni pregled dizala</t>
  </si>
  <si>
    <t>ne</t>
  </si>
  <si>
    <t>II/21</t>
  </si>
  <si>
    <t>MIG, Kokinac 54, Bjelovar, oib: 80769135230</t>
  </si>
  <si>
    <t>2103-81-01/21-1</t>
  </si>
  <si>
    <t xml:space="preserve">Ugovor o djelu </t>
  </si>
  <si>
    <t>85121270-6</t>
  </si>
  <si>
    <t>Vinko Čatipović, Borisa Papandopula 26, Bjelovar, oib : 26546109234</t>
  </si>
  <si>
    <t>112-04/21-01/1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</si>
</sst>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k_n"/>
  </numFmts>
  <fonts count="8" x14ac:knownFonts="1">
    <font>
      <sz val="11"/>
      <color rgb="FF000000"/>
      <name val="Calibri"/>
      <family val="2"/>
      <scheme val="minor"/>
    </font>
    <font>
      <sz val="11"/>
      <name val="Calibri"/>
    </font>
    <font>
      <b/>
      <sz val="12"/>
      <color rgb="FF000000"/>
      <name val="Arial"/>
    </font>
    <font>
      <b/>
      <sz val="10"/>
      <color rgb="FF000000"/>
      <name val="Arial"/>
    </font>
    <font>
      <b/>
      <sz val="8"/>
      <color rgb="FF000000"/>
      <name val="Arial"/>
    </font>
    <font>
      <sz val="8"/>
      <color rgb="FF000000"/>
      <name val="Arial"/>
    </font>
    <font>
      <sz val="11"/>
      <color rgb="FF000000"/>
      <name val="Calibri"/>
      <family val="2"/>
      <scheme val="minor"/>
    </font>
    <font>
      <sz val="11"/>
      <name val="Calibri"/>
      <family val="2"/>
      <charset val="238"/>
    </font>
  </fonts>
  <fills count="4">
    <fill>
      <patternFill patternType="none"/>
    </fill>
    <fill>
      <patternFill patternType="gray125"/>
    </fill>
    <fill>
      <patternFill patternType="solid">
        <fgColor rgb="FF87CEFA"/>
        <bgColor rgb="FF87CEFA"/>
      </patternFill>
    </fill>
    <fill>
      <patternFill patternType="solid">
        <fgColor rgb="FFDCDCDC"/>
        <bgColor rgb="FFDCDCDC"/>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2">
    <xf numFmtId="0" fontId="0" fillId="0" borderId="0"/>
    <xf numFmtId="0" fontId="6" fillId="0" borderId="0"/>
  </cellStyleXfs>
  <cellXfs count="28">
    <xf numFmtId="0" fontId="1" fillId="0" borderId="0" xfId="0" applyFont="1" applyFill="1" applyBorder="1"/>
    <xf numFmtId="0" fontId="4" fillId="2" borderId="1" xfId="1" applyNumberFormat="1" applyFont="1" applyFill="1" applyBorder="1" applyAlignment="1">
      <alignment horizontal="center" vertical="top" wrapText="1" readingOrder="1"/>
    </xf>
    <xf numFmtId="0" fontId="1" fillId="0" borderId="0" xfId="0" applyFont="1" applyFill="1" applyBorder="1"/>
    <xf numFmtId="0" fontId="4" fillId="2" borderId="4" xfId="1" applyNumberFormat="1" applyFont="1" applyFill="1" applyBorder="1" applyAlignment="1">
      <alignment horizontal="center" vertical="top" wrapText="1" readingOrder="1"/>
    </xf>
    <xf numFmtId="0" fontId="1" fillId="0" borderId="3" xfId="0" applyFont="1" applyFill="1" applyBorder="1"/>
    <xf numFmtId="14" fontId="1" fillId="0" borderId="3" xfId="0" applyNumberFormat="1" applyFont="1" applyFill="1" applyBorder="1"/>
    <xf numFmtId="0" fontId="7" fillId="0" borderId="3" xfId="0" applyFont="1" applyFill="1" applyBorder="1"/>
    <xf numFmtId="0" fontId="7" fillId="0" borderId="3" xfId="0" applyFont="1" applyFill="1" applyBorder="1" applyAlignment="1">
      <alignment wrapText="1"/>
    </xf>
    <xf numFmtId="0" fontId="0" fillId="0" borderId="0" xfId="0" applyFont="1" applyFill="1" applyBorder="1"/>
    <xf numFmtId="49" fontId="7" fillId="0" borderId="3" xfId="0" applyNumberFormat="1" applyFont="1" applyFill="1" applyBorder="1"/>
    <xf numFmtId="0" fontId="0" fillId="0" borderId="3" xfId="0" applyFont="1" applyFill="1" applyBorder="1"/>
    <xf numFmtId="14" fontId="1" fillId="0" borderId="3" xfId="0" applyNumberFormat="1" applyFont="1" applyFill="1" applyBorder="1" applyAlignment="1">
      <alignment horizontal="right"/>
    </xf>
    <xf numFmtId="0" fontId="1" fillId="0" borderId="3" xfId="0" applyFont="1" applyFill="1" applyBorder="1" applyAlignment="1">
      <alignment horizontal="right"/>
    </xf>
    <xf numFmtId="0" fontId="7" fillId="0" borderId="3" xfId="0" applyFont="1" applyFill="1" applyBorder="1" applyAlignment="1">
      <alignment horizontal="right"/>
    </xf>
    <xf numFmtId="49" fontId="7" fillId="0" borderId="3" xfId="0" applyNumberFormat="1" applyFont="1" applyFill="1" applyBorder="1" applyAlignment="1">
      <alignment horizontal="right"/>
    </xf>
    <xf numFmtId="164" fontId="1" fillId="0" borderId="3" xfId="0" applyNumberFormat="1" applyFont="1" applyFill="1" applyBorder="1" applyAlignment="1">
      <alignment horizontal="right"/>
    </xf>
    <xf numFmtId="164" fontId="1" fillId="0" borderId="3" xfId="0" applyNumberFormat="1" applyFont="1" applyFill="1" applyBorder="1" applyAlignment="1"/>
    <xf numFmtId="0" fontId="1" fillId="0" borderId="3" xfId="0" applyFont="1" applyFill="1" applyBorder="1" applyAlignment="1"/>
    <xf numFmtId="0" fontId="4" fillId="2" borderId="1" xfId="1" applyNumberFormat="1" applyFont="1" applyFill="1" applyBorder="1" applyAlignment="1">
      <alignment horizontal="center" vertical="top" wrapText="1" readingOrder="1"/>
    </xf>
    <xf numFmtId="0" fontId="1" fillId="0" borderId="2" xfId="1" applyNumberFormat="1" applyFont="1" applyFill="1" applyBorder="1" applyAlignment="1">
      <alignment vertical="top" wrapText="1"/>
    </xf>
    <xf numFmtId="0" fontId="4" fillId="2" borderId="4" xfId="1" applyNumberFormat="1" applyFont="1" applyFill="1" applyBorder="1" applyAlignment="1">
      <alignment horizontal="center" vertical="top" wrapText="1" readingOrder="1"/>
    </xf>
    <xf numFmtId="0" fontId="1" fillId="0" borderId="5" xfId="1" applyNumberFormat="1" applyFont="1" applyFill="1" applyBorder="1" applyAlignment="1">
      <alignment vertical="top" wrapText="1"/>
    </xf>
    <xf numFmtId="0" fontId="5" fillId="3" borderId="0" xfId="1" applyNumberFormat="1" applyFont="1" applyFill="1" applyBorder="1" applyAlignment="1">
      <alignment vertical="center" wrapText="1" readingOrder="1"/>
    </xf>
    <xf numFmtId="0" fontId="1" fillId="0" borderId="0" xfId="0" applyFont="1" applyFill="1" applyBorder="1"/>
    <xf numFmtId="0" fontId="4" fillId="0" borderId="0" xfId="1" applyNumberFormat="1" applyFont="1" applyFill="1" applyBorder="1" applyAlignment="1">
      <alignment vertical="top" wrapText="1" readingOrder="1"/>
    </xf>
    <xf numFmtId="0" fontId="2" fillId="0" borderId="0" xfId="1" applyNumberFormat="1" applyFont="1" applyFill="1" applyBorder="1" applyAlignment="1">
      <alignment horizontal="left" vertical="top" wrapText="1" readingOrder="1"/>
    </xf>
    <xf numFmtId="0" fontId="3" fillId="0" borderId="0" xfId="1" applyNumberFormat="1" applyFont="1" applyFill="1" applyBorder="1" applyAlignment="1">
      <alignment vertical="top" wrapText="1" readingOrder="1"/>
    </xf>
    <xf numFmtId="0" fontId="3" fillId="0" borderId="0" xfId="1" applyNumberFormat="1" applyFont="1" applyFill="1" applyBorder="1" applyAlignment="1">
      <alignment horizontal="left" vertical="top" wrapText="1" readingOrder="1"/>
    </xf>
  </cellXfs>
  <cellStyles count="2">
    <cellStyle name="Normal" xfId="1"/>
    <cellStyle name="Normalno"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87CEFA"/>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780462</xdr:colOff>
      <xdr:row>3</xdr:row>
      <xdr:rowOff>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tabSelected="1" zoomScale="80" zoomScaleNormal="80" workbookViewId="0">
      <pane ySplit="5" topLeftCell="A6" activePane="bottomLeft" state="frozen"/>
      <selection pane="bottomLeft" activeCell="N43" sqref="N43"/>
    </sheetView>
  </sheetViews>
  <sheetFormatPr defaultRowHeight="15" x14ac:dyDescent="0.25"/>
  <cols>
    <col min="1" max="1" width="0.28515625" customWidth="1"/>
    <col min="2" max="2" width="17.85546875" customWidth="1"/>
    <col min="3" max="3" width="75.28515625" bestFit="1" customWidth="1"/>
    <col min="4" max="4" width="11.5703125" bestFit="1" customWidth="1"/>
    <col min="5" max="5" width="19.7109375" customWidth="1"/>
    <col min="6" max="6" width="7.42578125" customWidth="1"/>
    <col min="7" max="7" width="83.140625" bestFit="1" customWidth="1"/>
    <col min="8" max="8" width="10.85546875" customWidth="1"/>
    <col min="9" max="9" width="10.7109375" bestFit="1" customWidth="1"/>
    <col min="10" max="10" width="14.28515625" bestFit="1" customWidth="1"/>
    <col min="11" max="11" width="11.5703125" customWidth="1"/>
    <col min="12" max="12" width="18" customWidth="1"/>
    <col min="13" max="13" width="13.42578125" customWidth="1"/>
    <col min="14" max="14" width="17.42578125" customWidth="1"/>
    <col min="15" max="15" width="11.85546875" customWidth="1"/>
    <col min="16" max="16" width="9.42578125" customWidth="1"/>
    <col min="17" max="17" width="10.28515625" customWidth="1"/>
    <col min="18" max="18" width="17.7109375" customWidth="1"/>
    <col min="19" max="19" width="3.85546875" customWidth="1"/>
    <col min="20" max="20" width="15.28515625" customWidth="1"/>
    <col min="21" max="21" width="8.42578125" customWidth="1"/>
    <col min="22" max="22" width="0" hidden="1" customWidth="1"/>
  </cols>
  <sheetData>
    <row r="1" spans="1:21" ht="5.65" customHeight="1" x14ac:dyDescent="0.25"/>
    <row r="2" spans="1:21" ht="2.85" customHeight="1" x14ac:dyDescent="0.25">
      <c r="B2" s="23"/>
    </row>
    <row r="3" spans="1:21" ht="17.100000000000001" customHeight="1" x14ac:dyDescent="0.25">
      <c r="B3" s="23"/>
      <c r="C3" s="25" t="s">
        <v>0</v>
      </c>
      <c r="D3" s="23"/>
      <c r="E3" s="23"/>
      <c r="F3" s="23"/>
      <c r="G3" s="23"/>
      <c r="H3" s="23"/>
      <c r="I3" s="23"/>
      <c r="J3" s="23"/>
      <c r="K3" s="23"/>
      <c r="L3" s="23"/>
      <c r="M3" s="23"/>
      <c r="N3" s="23"/>
      <c r="O3" s="23"/>
      <c r="P3" s="23"/>
      <c r="Q3" s="23"/>
      <c r="R3" s="23"/>
      <c r="S3" s="23"/>
    </row>
    <row r="4" spans="1:21" ht="0.95" customHeight="1" x14ac:dyDescent="0.25">
      <c r="B4" s="23"/>
    </row>
    <row r="5" spans="1:21" ht="4.1500000000000004" customHeight="1" x14ac:dyDescent="0.25"/>
    <row r="6" spans="1:21" ht="12.75" customHeight="1" x14ac:dyDescent="0.25"/>
    <row r="7" spans="1:21" ht="17.100000000000001" customHeight="1" x14ac:dyDescent="0.25">
      <c r="B7" s="26" t="s">
        <v>42</v>
      </c>
      <c r="C7" s="23"/>
      <c r="D7" s="23"/>
      <c r="E7" s="23"/>
      <c r="F7" s="23"/>
      <c r="G7" s="23"/>
      <c r="H7" s="23"/>
      <c r="I7" s="23"/>
      <c r="J7" s="23"/>
      <c r="K7" s="23"/>
      <c r="L7" s="23"/>
      <c r="M7" s="23"/>
      <c r="N7" s="23"/>
      <c r="O7" s="23"/>
      <c r="P7" s="23"/>
      <c r="Q7" s="23"/>
      <c r="R7" s="23"/>
      <c r="S7" s="23"/>
    </row>
    <row r="8" spans="1:21" ht="5.0999999999999996" customHeight="1" x14ac:dyDescent="0.25"/>
    <row r="9" spans="1:21" ht="17.100000000000001" customHeight="1" x14ac:dyDescent="0.25">
      <c r="B9" s="27" t="s">
        <v>43</v>
      </c>
      <c r="C9" s="23"/>
      <c r="D9" s="23"/>
      <c r="E9" s="23"/>
      <c r="F9" s="23"/>
      <c r="G9" s="23"/>
      <c r="H9" s="23"/>
      <c r="I9" s="23"/>
      <c r="J9" s="23"/>
      <c r="K9" s="23"/>
      <c r="L9" s="23"/>
      <c r="M9" s="23"/>
      <c r="N9" s="23"/>
      <c r="O9" s="23"/>
      <c r="P9" s="23"/>
      <c r="Q9" s="23"/>
      <c r="R9" s="23"/>
      <c r="S9" s="23"/>
    </row>
    <row r="10" spans="1:21" ht="3.95" customHeight="1" x14ac:dyDescent="0.25"/>
    <row r="11" spans="1:21" ht="17.100000000000001" customHeight="1" x14ac:dyDescent="0.25">
      <c r="B11" s="27" t="s">
        <v>1</v>
      </c>
      <c r="C11" s="23"/>
      <c r="D11" s="23"/>
      <c r="E11" s="23"/>
      <c r="F11" s="23"/>
      <c r="G11" s="23"/>
      <c r="H11" s="23"/>
      <c r="I11" s="23"/>
      <c r="J11" s="23"/>
      <c r="K11" s="23"/>
      <c r="L11" s="23"/>
      <c r="M11" s="23"/>
      <c r="N11" s="23"/>
      <c r="O11" s="23"/>
      <c r="P11" s="23"/>
      <c r="Q11" s="23"/>
      <c r="R11" s="23"/>
      <c r="S11" s="23"/>
    </row>
    <row r="12" spans="1:21" ht="18.95" customHeight="1" x14ac:dyDescent="0.25"/>
    <row r="13" spans="1:21" x14ac:dyDescent="0.25">
      <c r="B13" s="1" t="s">
        <v>2</v>
      </c>
      <c r="C13" s="1" t="s">
        <v>3</v>
      </c>
      <c r="D13" s="1" t="s">
        <v>4</v>
      </c>
      <c r="E13" s="1" t="s">
        <v>5</v>
      </c>
      <c r="F13" s="1" t="s">
        <v>6</v>
      </c>
      <c r="G13" s="1" t="s">
        <v>7</v>
      </c>
      <c r="H13" s="1" t="s">
        <v>8</v>
      </c>
      <c r="I13" s="1" t="s">
        <v>9</v>
      </c>
      <c r="J13" s="1" t="s">
        <v>10</v>
      </c>
      <c r="K13" s="1" t="s">
        <v>11</v>
      </c>
      <c r="L13" s="1" t="s">
        <v>12</v>
      </c>
      <c r="M13" s="1" t="s">
        <v>13</v>
      </c>
      <c r="N13" s="1" t="s">
        <v>14</v>
      </c>
      <c r="O13" s="1" t="s">
        <v>15</v>
      </c>
      <c r="P13" s="1" t="s">
        <v>16</v>
      </c>
      <c r="Q13" s="1" t="s">
        <v>17</v>
      </c>
      <c r="R13" s="1" t="s">
        <v>18</v>
      </c>
      <c r="S13" s="18" t="s">
        <v>19</v>
      </c>
      <c r="T13" s="19"/>
      <c r="U13" s="1" t="s">
        <v>20</v>
      </c>
    </row>
    <row r="14" spans="1:21" ht="45" x14ac:dyDescent="0.25">
      <c r="B14" s="3" t="s">
        <v>21</v>
      </c>
      <c r="C14" s="3" t="s">
        <v>22</v>
      </c>
      <c r="D14" s="3" t="s">
        <v>23</v>
      </c>
      <c r="E14" s="3" t="s">
        <v>24</v>
      </c>
      <c r="F14" s="3" t="s">
        <v>25</v>
      </c>
      <c r="G14" s="3" t="s">
        <v>26</v>
      </c>
      <c r="H14" s="3" t="s">
        <v>27</v>
      </c>
      <c r="I14" s="3" t="s">
        <v>28</v>
      </c>
      <c r="J14" s="3" t="s">
        <v>29</v>
      </c>
      <c r="K14" s="3" t="s">
        <v>30</v>
      </c>
      <c r="L14" s="3" t="s">
        <v>31</v>
      </c>
      <c r="M14" s="3" t="s">
        <v>32</v>
      </c>
      <c r="N14" s="3" t="s">
        <v>33</v>
      </c>
      <c r="O14" s="3" t="s">
        <v>34</v>
      </c>
      <c r="P14" s="3" t="s">
        <v>35</v>
      </c>
      <c r="Q14" s="3" t="s">
        <v>36</v>
      </c>
      <c r="R14" s="3" t="s">
        <v>37</v>
      </c>
      <c r="S14" s="20" t="s">
        <v>38</v>
      </c>
      <c r="T14" s="21"/>
      <c r="U14" s="3" t="s">
        <v>39</v>
      </c>
    </row>
    <row r="15" spans="1:21" x14ac:dyDescent="0.25">
      <c r="A15" s="4"/>
      <c r="B15" s="12" t="s">
        <v>56</v>
      </c>
      <c r="C15" s="4" t="s">
        <v>57</v>
      </c>
      <c r="D15" s="4" t="s">
        <v>58</v>
      </c>
      <c r="E15" s="4"/>
      <c r="F15" s="4"/>
      <c r="G15" s="4" t="s">
        <v>115</v>
      </c>
      <c r="H15" s="4"/>
      <c r="I15" s="12" t="s">
        <v>95</v>
      </c>
      <c r="J15" s="12" t="s">
        <v>56</v>
      </c>
      <c r="K15" s="11">
        <v>44255</v>
      </c>
      <c r="L15" s="15"/>
      <c r="M15" s="16"/>
      <c r="N15" s="15"/>
      <c r="O15" s="6" t="s">
        <v>143</v>
      </c>
      <c r="P15" s="4"/>
      <c r="Q15" s="4"/>
      <c r="R15" s="4"/>
      <c r="S15" s="4"/>
      <c r="T15" s="4"/>
      <c r="U15" s="4"/>
    </row>
    <row r="16" spans="1:21" x14ac:dyDescent="0.25">
      <c r="A16" s="4"/>
      <c r="B16" s="12" t="s">
        <v>82</v>
      </c>
      <c r="C16" s="4" t="s">
        <v>83</v>
      </c>
      <c r="D16" s="4" t="s">
        <v>58</v>
      </c>
      <c r="E16" s="4" t="s">
        <v>129</v>
      </c>
      <c r="F16" s="4"/>
      <c r="G16" s="4" t="s">
        <v>115</v>
      </c>
      <c r="H16" s="4"/>
      <c r="I16" s="11">
        <v>43708</v>
      </c>
      <c r="J16" s="12" t="s">
        <v>82</v>
      </c>
      <c r="K16" s="11">
        <v>44074</v>
      </c>
      <c r="L16" s="15">
        <v>3959965.04</v>
      </c>
      <c r="M16" s="16">
        <v>989991.26</v>
      </c>
      <c r="N16" s="15">
        <v>4949956.3</v>
      </c>
      <c r="O16" s="6" t="s">
        <v>143</v>
      </c>
      <c r="P16" s="4"/>
      <c r="Q16" s="4"/>
      <c r="R16" s="4"/>
      <c r="S16" s="4"/>
      <c r="T16" s="4"/>
      <c r="U16" s="4"/>
    </row>
    <row r="17" spans="1:21" x14ac:dyDescent="0.25">
      <c r="A17" s="4"/>
      <c r="B17" s="12" t="s">
        <v>46</v>
      </c>
      <c r="C17" s="6" t="s">
        <v>133</v>
      </c>
      <c r="D17" s="4" t="s">
        <v>47</v>
      </c>
      <c r="E17" s="4"/>
      <c r="F17" s="4"/>
      <c r="G17" s="4" t="s">
        <v>119</v>
      </c>
      <c r="H17" s="4"/>
      <c r="I17" s="12" t="s">
        <v>90</v>
      </c>
      <c r="J17" s="12" t="s">
        <v>46</v>
      </c>
      <c r="K17" s="12"/>
      <c r="L17" s="15"/>
      <c r="M17" s="16"/>
      <c r="N17" s="15"/>
      <c r="O17" s="6" t="s">
        <v>143</v>
      </c>
      <c r="P17" s="4"/>
      <c r="Q17" s="4"/>
      <c r="R17" s="4"/>
      <c r="S17" s="4"/>
      <c r="T17" s="4"/>
      <c r="U17" s="4"/>
    </row>
    <row r="18" spans="1:21" x14ac:dyDescent="0.25">
      <c r="A18" s="4"/>
      <c r="B18" s="12" t="s">
        <v>71</v>
      </c>
      <c r="C18" s="4" t="s">
        <v>72</v>
      </c>
      <c r="D18" s="4" t="s">
        <v>73</v>
      </c>
      <c r="E18" s="4" t="s">
        <v>124</v>
      </c>
      <c r="F18" s="4"/>
      <c r="G18" s="4" t="s">
        <v>120</v>
      </c>
      <c r="H18" s="4"/>
      <c r="I18" s="11">
        <v>44118</v>
      </c>
      <c r="J18" s="12" t="s">
        <v>71</v>
      </c>
      <c r="K18" s="11">
        <v>44483</v>
      </c>
      <c r="L18" s="15">
        <v>2406710.77</v>
      </c>
      <c r="M18" s="16">
        <v>601677.68999999994</v>
      </c>
      <c r="N18" s="15">
        <v>3008388.46</v>
      </c>
      <c r="O18" s="6" t="s">
        <v>143</v>
      </c>
      <c r="P18" s="4"/>
      <c r="Q18" s="4"/>
      <c r="R18" s="4"/>
      <c r="S18" s="4"/>
      <c r="T18" s="4"/>
      <c r="U18" s="4"/>
    </row>
    <row r="19" spans="1:21" x14ac:dyDescent="0.25">
      <c r="A19" s="4"/>
      <c r="B19" s="12" t="s">
        <v>50</v>
      </c>
      <c r="C19" s="6" t="s">
        <v>134</v>
      </c>
      <c r="D19" s="4" t="s">
        <v>51</v>
      </c>
      <c r="E19" s="4"/>
      <c r="F19" s="4"/>
      <c r="G19" s="6" t="s">
        <v>110</v>
      </c>
      <c r="H19" s="4"/>
      <c r="I19" s="12" t="s">
        <v>92</v>
      </c>
      <c r="J19" s="12" t="s">
        <v>50</v>
      </c>
      <c r="K19" s="11">
        <v>44561</v>
      </c>
      <c r="L19" s="15"/>
      <c r="M19" s="16"/>
      <c r="N19" s="15"/>
      <c r="O19" s="6" t="s">
        <v>143</v>
      </c>
      <c r="P19" s="4"/>
      <c r="Q19" s="4"/>
      <c r="R19" s="4"/>
      <c r="S19" s="4"/>
      <c r="T19" s="4"/>
      <c r="U19" s="4"/>
    </row>
    <row r="20" spans="1:21" x14ac:dyDescent="0.25">
      <c r="A20" s="4"/>
      <c r="B20" s="12" t="s">
        <v>74</v>
      </c>
      <c r="C20" s="4" t="s">
        <v>75</v>
      </c>
      <c r="D20" s="4" t="s">
        <v>76</v>
      </c>
      <c r="E20" s="4" t="s">
        <v>126</v>
      </c>
      <c r="F20" s="4"/>
      <c r="G20" s="6" t="s">
        <v>105</v>
      </c>
      <c r="H20" s="4"/>
      <c r="I20" s="12" t="s">
        <v>101</v>
      </c>
      <c r="J20" s="12" t="s">
        <v>74</v>
      </c>
      <c r="K20" s="11">
        <v>44681</v>
      </c>
      <c r="L20" s="15">
        <v>647868.62</v>
      </c>
      <c r="M20" s="16">
        <f>N20-L20</f>
        <v>161967.16000000003</v>
      </c>
      <c r="N20" s="15">
        <v>809835.78</v>
      </c>
      <c r="O20" s="6" t="s">
        <v>143</v>
      </c>
      <c r="P20" s="4"/>
      <c r="Q20" s="4"/>
      <c r="R20" s="4"/>
      <c r="S20" s="4"/>
      <c r="T20" s="4"/>
      <c r="U20" s="4"/>
    </row>
    <row r="21" spans="1:21" x14ac:dyDescent="0.25">
      <c r="A21" s="4"/>
      <c r="B21" s="12" t="s">
        <v>67</v>
      </c>
      <c r="C21" s="4" t="s">
        <v>68</v>
      </c>
      <c r="D21" s="4" t="s">
        <v>69</v>
      </c>
      <c r="E21" s="4"/>
      <c r="F21" s="4"/>
      <c r="G21" s="6" t="s">
        <v>112</v>
      </c>
      <c r="H21" s="4"/>
      <c r="I21" s="12" t="s">
        <v>99</v>
      </c>
      <c r="J21" s="12" t="s">
        <v>67</v>
      </c>
      <c r="K21" s="11">
        <v>44317</v>
      </c>
      <c r="L21" s="15">
        <v>3588</v>
      </c>
      <c r="M21" s="16">
        <f>N21-L21</f>
        <v>897</v>
      </c>
      <c r="N21" s="15">
        <v>4485</v>
      </c>
      <c r="O21" s="6" t="s">
        <v>143</v>
      </c>
      <c r="P21" s="4"/>
      <c r="Q21" s="4"/>
      <c r="R21" s="4"/>
      <c r="S21" s="4"/>
      <c r="T21" s="4"/>
      <c r="U21" s="4"/>
    </row>
    <row r="22" spans="1:21" x14ac:dyDescent="0.25">
      <c r="A22" s="4"/>
      <c r="B22" s="12" t="s">
        <v>70</v>
      </c>
      <c r="C22" s="4" t="s">
        <v>68</v>
      </c>
      <c r="D22" s="4" t="s">
        <v>69</v>
      </c>
      <c r="E22" s="4"/>
      <c r="F22" s="4"/>
      <c r="G22" s="6" t="s">
        <v>112</v>
      </c>
      <c r="H22" s="4"/>
      <c r="I22" s="12" t="s">
        <v>100</v>
      </c>
      <c r="J22" s="12" t="s">
        <v>70</v>
      </c>
      <c r="K22" s="11">
        <v>44470</v>
      </c>
      <c r="L22" s="15">
        <v>3588</v>
      </c>
      <c r="M22" s="16">
        <v>897</v>
      </c>
      <c r="N22" s="15">
        <v>4485</v>
      </c>
      <c r="O22" s="6" t="s">
        <v>143</v>
      </c>
      <c r="P22" s="4"/>
      <c r="Q22" s="4"/>
      <c r="R22" s="4"/>
      <c r="S22" s="4"/>
      <c r="T22" s="4"/>
      <c r="U22" s="4"/>
    </row>
    <row r="23" spans="1:21" x14ac:dyDescent="0.25">
      <c r="A23" s="4"/>
      <c r="B23" s="12" t="s">
        <v>62</v>
      </c>
      <c r="C23" s="4" t="s">
        <v>63</v>
      </c>
      <c r="D23" s="4" t="s">
        <v>64</v>
      </c>
      <c r="E23" s="4" t="s">
        <v>127</v>
      </c>
      <c r="F23" s="4"/>
      <c r="G23" s="6" t="s">
        <v>109</v>
      </c>
      <c r="H23" s="4"/>
      <c r="I23" s="12" t="s">
        <v>97</v>
      </c>
      <c r="J23" s="12" t="s">
        <v>62</v>
      </c>
      <c r="K23" s="11">
        <v>44592</v>
      </c>
      <c r="L23" s="15">
        <v>318100.17</v>
      </c>
      <c r="M23" s="16">
        <f>L23*13%</f>
        <v>41353.022100000002</v>
      </c>
      <c r="N23" s="15">
        <f>L23+M23</f>
        <v>359453.19209999999</v>
      </c>
      <c r="O23" s="6" t="s">
        <v>143</v>
      </c>
      <c r="P23" s="4"/>
      <c r="Q23" s="4"/>
      <c r="R23" s="4"/>
      <c r="S23" s="4"/>
      <c r="T23" s="4"/>
      <c r="U23" s="4"/>
    </row>
    <row r="24" spans="1:21" x14ac:dyDescent="0.25">
      <c r="A24" s="4"/>
      <c r="B24" s="14" t="s">
        <v>80</v>
      </c>
      <c r="C24" s="6" t="s">
        <v>116</v>
      </c>
      <c r="D24" s="10" t="s">
        <v>81</v>
      </c>
      <c r="E24" s="4" t="s">
        <v>128</v>
      </c>
      <c r="F24" s="4"/>
      <c r="G24" s="4" t="s">
        <v>117</v>
      </c>
      <c r="H24" s="4"/>
      <c r="I24" s="5">
        <v>43886</v>
      </c>
      <c r="J24" s="4" t="s">
        <v>80</v>
      </c>
      <c r="K24" s="5">
        <v>44620</v>
      </c>
      <c r="L24" s="15">
        <v>324265719</v>
      </c>
      <c r="M24" s="16">
        <v>11516</v>
      </c>
      <c r="N24" s="15">
        <v>324277235</v>
      </c>
      <c r="O24" s="6" t="s">
        <v>143</v>
      </c>
      <c r="P24" s="4"/>
      <c r="Q24" s="4"/>
      <c r="R24" s="4"/>
      <c r="S24" s="4"/>
      <c r="T24" s="4"/>
      <c r="U24" s="4"/>
    </row>
    <row r="25" spans="1:21" x14ac:dyDescent="0.25">
      <c r="A25" s="4"/>
      <c r="B25" s="12" t="s">
        <v>84</v>
      </c>
      <c r="C25" s="4" t="s">
        <v>85</v>
      </c>
      <c r="D25" s="4" t="s">
        <v>79</v>
      </c>
      <c r="E25" s="4"/>
      <c r="F25" s="4"/>
      <c r="G25" s="6" t="s">
        <v>104</v>
      </c>
      <c r="H25" s="4"/>
      <c r="I25" s="12" t="s">
        <v>102</v>
      </c>
      <c r="J25" s="12" t="s">
        <v>84</v>
      </c>
      <c r="K25" s="11">
        <v>44276</v>
      </c>
      <c r="L25" s="15"/>
      <c r="M25" s="16"/>
      <c r="N25" s="15"/>
      <c r="O25" s="6" t="s">
        <v>143</v>
      </c>
      <c r="P25" s="4"/>
      <c r="Q25" s="4"/>
      <c r="R25" s="4"/>
      <c r="S25" s="4"/>
      <c r="T25" s="4"/>
      <c r="U25" s="4"/>
    </row>
    <row r="26" spans="1:21" s="2" customFormat="1" x14ac:dyDescent="0.25">
      <c r="A26" s="4"/>
      <c r="B26" s="12" t="s">
        <v>44</v>
      </c>
      <c r="C26" s="6" t="s">
        <v>135</v>
      </c>
      <c r="D26" s="4" t="s">
        <v>45</v>
      </c>
      <c r="E26" s="4"/>
      <c r="F26" s="4"/>
      <c r="G26" s="6" t="s">
        <v>104</v>
      </c>
      <c r="H26" s="4"/>
      <c r="I26" s="12" t="s">
        <v>89</v>
      </c>
      <c r="J26" s="13" t="s">
        <v>44</v>
      </c>
      <c r="K26" s="11">
        <v>44592</v>
      </c>
      <c r="L26" s="15">
        <v>82391.399999999994</v>
      </c>
      <c r="M26" s="16">
        <f>N26-L26</f>
        <v>20597.850000000006</v>
      </c>
      <c r="N26" s="15">
        <v>102989.25</v>
      </c>
      <c r="O26" s="6" t="s">
        <v>143</v>
      </c>
      <c r="P26" s="4"/>
      <c r="Q26" s="4"/>
      <c r="R26" s="4"/>
      <c r="S26" s="4"/>
      <c r="T26" s="4"/>
      <c r="U26" s="4"/>
    </row>
    <row r="27" spans="1:21" x14ac:dyDescent="0.25">
      <c r="A27" s="4"/>
      <c r="B27" s="13" t="s">
        <v>44</v>
      </c>
      <c r="C27" s="6" t="s">
        <v>135</v>
      </c>
      <c r="D27" s="6" t="s">
        <v>45</v>
      </c>
      <c r="E27" s="4" t="s">
        <v>132</v>
      </c>
      <c r="F27" s="4"/>
      <c r="G27" s="6" t="s">
        <v>104</v>
      </c>
      <c r="H27" s="4"/>
      <c r="I27" s="11">
        <v>43357</v>
      </c>
      <c r="J27" s="13" t="s">
        <v>44</v>
      </c>
      <c r="K27" s="11">
        <v>44453</v>
      </c>
      <c r="L27" s="15"/>
      <c r="M27" s="16"/>
      <c r="N27" s="15"/>
      <c r="O27" s="6" t="s">
        <v>143</v>
      </c>
      <c r="P27" s="4"/>
      <c r="Q27" s="4"/>
      <c r="R27" s="4"/>
      <c r="S27" s="4"/>
      <c r="T27" s="4"/>
      <c r="U27" s="4"/>
    </row>
    <row r="28" spans="1:21" x14ac:dyDescent="0.25">
      <c r="A28" s="4"/>
      <c r="B28" s="12" t="s">
        <v>77</v>
      </c>
      <c r="C28" s="4" t="s">
        <v>78</v>
      </c>
      <c r="D28" s="4" t="s">
        <v>79</v>
      </c>
      <c r="E28" s="4" t="s">
        <v>130</v>
      </c>
      <c r="F28" s="4"/>
      <c r="G28" s="6" t="s">
        <v>104</v>
      </c>
      <c r="H28" s="4"/>
      <c r="I28" s="11">
        <v>43997</v>
      </c>
      <c r="J28" s="12" t="s">
        <v>77</v>
      </c>
      <c r="K28" s="11">
        <v>44362</v>
      </c>
      <c r="L28" s="15">
        <v>27000</v>
      </c>
      <c r="M28" s="16">
        <v>6750</v>
      </c>
      <c r="N28" s="15">
        <v>33750</v>
      </c>
      <c r="O28" s="6" t="s">
        <v>143</v>
      </c>
      <c r="P28" s="4"/>
      <c r="Q28" s="4"/>
      <c r="R28" s="4"/>
      <c r="S28" s="4"/>
      <c r="T28" s="4"/>
      <c r="U28" s="4"/>
    </row>
    <row r="29" spans="1:21" x14ac:dyDescent="0.25">
      <c r="A29" s="4"/>
      <c r="B29" s="12" t="s">
        <v>48</v>
      </c>
      <c r="C29" s="6" t="s">
        <v>136</v>
      </c>
      <c r="D29" s="4" t="s">
        <v>49</v>
      </c>
      <c r="E29" s="4"/>
      <c r="F29" s="4"/>
      <c r="G29" s="4" t="s">
        <v>121</v>
      </c>
      <c r="H29" s="4"/>
      <c r="I29" s="12" t="s">
        <v>91</v>
      </c>
      <c r="J29" s="12" t="s">
        <v>48</v>
      </c>
      <c r="K29" s="11">
        <v>44500</v>
      </c>
      <c r="L29" s="15"/>
      <c r="M29" s="16"/>
      <c r="N29" s="15"/>
      <c r="O29" s="6" t="s">
        <v>143</v>
      </c>
      <c r="P29" s="4"/>
      <c r="Q29" s="4"/>
      <c r="R29" s="4"/>
      <c r="S29" s="4"/>
      <c r="T29" s="4"/>
      <c r="U29" s="4"/>
    </row>
    <row r="30" spans="1:21" x14ac:dyDescent="0.25">
      <c r="A30" s="4"/>
      <c r="B30" s="12" t="s">
        <v>59</v>
      </c>
      <c r="C30" s="4" t="s">
        <v>60</v>
      </c>
      <c r="D30" s="4" t="s">
        <v>61</v>
      </c>
      <c r="E30" s="4"/>
      <c r="F30" s="4"/>
      <c r="G30" s="4" t="s">
        <v>118</v>
      </c>
      <c r="H30" s="4"/>
      <c r="I30" s="12" t="s">
        <v>96</v>
      </c>
      <c r="J30" s="12" t="s">
        <v>59</v>
      </c>
      <c r="K30" s="11">
        <v>44651</v>
      </c>
      <c r="L30" s="15"/>
      <c r="M30" s="16"/>
      <c r="N30" s="15"/>
      <c r="O30" s="6" t="s">
        <v>143</v>
      </c>
      <c r="P30" s="4"/>
      <c r="Q30" s="4"/>
      <c r="R30" s="4"/>
      <c r="S30" s="4"/>
      <c r="T30" s="4"/>
      <c r="U30" s="4"/>
    </row>
    <row r="31" spans="1:21" x14ac:dyDescent="0.25">
      <c r="A31" s="4"/>
      <c r="B31" s="12" t="s">
        <v>65</v>
      </c>
      <c r="C31" s="4" t="s">
        <v>66</v>
      </c>
      <c r="D31" s="4" t="s">
        <v>61</v>
      </c>
      <c r="E31" s="4" t="s">
        <v>125</v>
      </c>
      <c r="F31" s="4"/>
      <c r="G31" s="4" t="s">
        <v>118</v>
      </c>
      <c r="H31" s="4"/>
      <c r="I31" s="12" t="s">
        <v>98</v>
      </c>
      <c r="J31" s="12" t="s">
        <v>65</v>
      </c>
      <c r="K31" s="11">
        <v>44286</v>
      </c>
      <c r="L31" s="15">
        <v>2345239.92</v>
      </c>
      <c r="M31" s="16">
        <f>N31-L31</f>
        <v>586309.98</v>
      </c>
      <c r="N31" s="15">
        <v>2931549.9</v>
      </c>
      <c r="O31" s="6" t="s">
        <v>143</v>
      </c>
      <c r="P31" s="4"/>
      <c r="Q31" s="4"/>
      <c r="R31" s="4"/>
      <c r="S31" s="4"/>
      <c r="T31" s="4"/>
      <c r="U31" s="4"/>
    </row>
    <row r="32" spans="1:21" x14ac:dyDescent="0.25">
      <c r="A32" s="4"/>
      <c r="B32" s="12" t="s">
        <v>52</v>
      </c>
      <c r="C32" s="6" t="s">
        <v>137</v>
      </c>
      <c r="D32" s="4" t="s">
        <v>53</v>
      </c>
      <c r="E32" s="4"/>
      <c r="F32" s="4"/>
      <c r="G32" s="4" t="s">
        <v>122</v>
      </c>
      <c r="H32" s="4"/>
      <c r="I32" s="12" t="s">
        <v>93</v>
      </c>
      <c r="J32" s="12" t="s">
        <v>52</v>
      </c>
      <c r="K32" s="11">
        <v>45261</v>
      </c>
      <c r="L32" s="15"/>
      <c r="M32" s="16"/>
      <c r="N32" s="15">
        <v>7200</v>
      </c>
      <c r="O32" s="6" t="s">
        <v>143</v>
      </c>
      <c r="P32" s="4"/>
      <c r="Q32" s="4"/>
      <c r="R32" s="4"/>
      <c r="S32" s="4"/>
      <c r="T32" s="4"/>
      <c r="U32" s="4"/>
    </row>
    <row r="33" spans="1:21" ht="30" customHeight="1" x14ac:dyDescent="0.25">
      <c r="A33" s="4"/>
      <c r="B33" s="12">
        <v>80769135230</v>
      </c>
      <c r="C33" s="7" t="s">
        <v>138</v>
      </c>
      <c r="D33" s="10" t="s">
        <v>106</v>
      </c>
      <c r="E33" s="4"/>
      <c r="F33" s="4"/>
      <c r="G33" s="6" t="s">
        <v>145</v>
      </c>
      <c r="H33" s="4"/>
      <c r="I33" s="11">
        <v>43983</v>
      </c>
      <c r="J33" s="12">
        <v>80769135230</v>
      </c>
      <c r="K33" s="11">
        <v>44347</v>
      </c>
      <c r="L33" s="15"/>
      <c r="M33" s="16"/>
      <c r="N33" s="15"/>
      <c r="O33" s="6" t="s">
        <v>143</v>
      </c>
      <c r="P33" s="4"/>
      <c r="Q33" s="4"/>
      <c r="R33" s="4"/>
      <c r="S33" s="4"/>
      <c r="T33" s="4"/>
      <c r="U33" s="4"/>
    </row>
    <row r="34" spans="1:21" x14ac:dyDescent="0.25">
      <c r="A34" s="4"/>
      <c r="B34" s="12" t="s">
        <v>86</v>
      </c>
      <c r="C34" s="6" t="s">
        <v>139</v>
      </c>
      <c r="D34" s="4" t="s">
        <v>87</v>
      </c>
      <c r="E34" s="4"/>
      <c r="F34" s="4"/>
      <c r="G34" s="4" t="s">
        <v>103</v>
      </c>
      <c r="H34" s="4"/>
      <c r="I34" s="11">
        <v>44200</v>
      </c>
      <c r="J34" s="12" t="s">
        <v>86</v>
      </c>
      <c r="K34" s="11">
        <v>44561</v>
      </c>
      <c r="L34" s="15"/>
      <c r="M34" s="16"/>
      <c r="N34" s="15"/>
      <c r="O34" s="6" t="s">
        <v>143</v>
      </c>
      <c r="P34" s="4"/>
      <c r="Q34" s="4"/>
      <c r="R34" s="4"/>
      <c r="S34" s="4"/>
      <c r="T34" s="4"/>
      <c r="U34" s="4"/>
    </row>
    <row r="35" spans="1:21" x14ac:dyDescent="0.25">
      <c r="A35" s="4"/>
      <c r="B35" s="13" t="s">
        <v>107</v>
      </c>
      <c r="C35" s="6" t="s">
        <v>140</v>
      </c>
      <c r="D35" s="10" t="s">
        <v>111</v>
      </c>
      <c r="E35" s="4"/>
      <c r="F35" s="4"/>
      <c r="G35" s="6" t="s">
        <v>108</v>
      </c>
      <c r="H35" s="4"/>
      <c r="I35" s="11">
        <v>43853</v>
      </c>
      <c r="J35" s="13" t="s">
        <v>107</v>
      </c>
      <c r="K35" s="11">
        <v>44561</v>
      </c>
      <c r="L35" s="15"/>
      <c r="M35" s="16"/>
      <c r="N35" s="15"/>
      <c r="O35" s="6" t="s">
        <v>143</v>
      </c>
      <c r="P35" s="4"/>
      <c r="Q35" s="4"/>
      <c r="R35" s="4"/>
      <c r="S35" s="4"/>
      <c r="T35" s="4"/>
      <c r="U35" s="4"/>
    </row>
    <row r="36" spans="1:21" x14ac:dyDescent="0.25">
      <c r="A36" s="4"/>
      <c r="B36" s="12" t="s">
        <v>54</v>
      </c>
      <c r="C36" s="6" t="s">
        <v>141</v>
      </c>
      <c r="D36" s="4" t="s">
        <v>55</v>
      </c>
      <c r="E36" s="6" t="s">
        <v>131</v>
      </c>
      <c r="F36" s="4"/>
      <c r="G36" s="4" t="s">
        <v>88</v>
      </c>
      <c r="H36" s="4"/>
      <c r="I36" s="12" t="s">
        <v>94</v>
      </c>
      <c r="J36" s="12" t="s">
        <v>54</v>
      </c>
      <c r="K36" s="11">
        <v>44607</v>
      </c>
      <c r="L36" s="15">
        <v>2687155</v>
      </c>
      <c r="M36" s="16">
        <v>349330.15</v>
      </c>
      <c r="N36" s="15">
        <v>3036485.15</v>
      </c>
      <c r="O36" s="6" t="s">
        <v>143</v>
      </c>
      <c r="P36" s="4"/>
      <c r="Q36" s="4"/>
      <c r="R36" s="4"/>
      <c r="S36" s="4"/>
      <c r="T36" s="4"/>
      <c r="U36" s="4"/>
    </row>
    <row r="37" spans="1:21" s="2" customFormat="1" x14ac:dyDescent="0.25">
      <c r="A37" s="4"/>
      <c r="B37" s="13" t="s">
        <v>113</v>
      </c>
      <c r="C37" s="6" t="s">
        <v>142</v>
      </c>
      <c r="D37" s="8" t="s">
        <v>123</v>
      </c>
      <c r="E37" s="4"/>
      <c r="F37" s="4"/>
      <c r="G37" s="6" t="s">
        <v>114</v>
      </c>
      <c r="H37" s="4"/>
      <c r="I37" s="5">
        <v>39338</v>
      </c>
      <c r="J37" s="12" t="s">
        <v>113</v>
      </c>
      <c r="K37" s="5">
        <v>44561</v>
      </c>
      <c r="L37" s="15">
        <v>5040</v>
      </c>
      <c r="M37" s="16">
        <v>1260</v>
      </c>
      <c r="N37" s="15">
        <v>6300</v>
      </c>
      <c r="O37" s="6" t="s">
        <v>143</v>
      </c>
      <c r="P37" s="4"/>
      <c r="Q37" s="4"/>
      <c r="R37" s="4"/>
      <c r="S37" s="4"/>
      <c r="T37" s="4"/>
      <c r="U37" s="4"/>
    </row>
    <row r="38" spans="1:21" s="2" customFormat="1" ht="30" x14ac:dyDescent="0.25">
      <c r="A38" s="4"/>
      <c r="B38" s="12" t="s">
        <v>144</v>
      </c>
      <c r="C38" s="7" t="s">
        <v>138</v>
      </c>
      <c r="D38" s="10" t="s">
        <v>106</v>
      </c>
      <c r="E38" s="4"/>
      <c r="F38" s="4"/>
      <c r="G38" s="6" t="s">
        <v>145</v>
      </c>
      <c r="H38" s="4"/>
      <c r="I38" s="11">
        <v>44348</v>
      </c>
      <c r="J38" s="12" t="s">
        <v>144</v>
      </c>
      <c r="K38" s="11">
        <v>44713</v>
      </c>
      <c r="L38" s="15">
        <v>19200</v>
      </c>
      <c r="M38" s="16">
        <v>4800</v>
      </c>
      <c r="N38" s="15">
        <v>24000</v>
      </c>
      <c r="O38" s="6" t="s">
        <v>143</v>
      </c>
      <c r="P38" s="4"/>
      <c r="Q38" s="4"/>
      <c r="R38" s="4"/>
      <c r="S38" s="4"/>
      <c r="T38" s="4"/>
      <c r="U38" s="4"/>
    </row>
    <row r="39" spans="1:21" s="2" customFormat="1" x14ac:dyDescent="0.25">
      <c r="A39" s="4"/>
      <c r="B39" s="14" t="s">
        <v>146</v>
      </c>
      <c r="C39" s="6" t="s">
        <v>147</v>
      </c>
      <c r="D39" s="8" t="s">
        <v>148</v>
      </c>
      <c r="E39" s="4"/>
      <c r="F39" s="4"/>
      <c r="G39" s="4" t="s">
        <v>149</v>
      </c>
      <c r="H39" s="4"/>
      <c r="I39" s="5">
        <v>44200</v>
      </c>
      <c r="J39" s="4" t="s">
        <v>150</v>
      </c>
      <c r="K39" s="5">
        <v>44561</v>
      </c>
      <c r="L39" s="15">
        <v>11400</v>
      </c>
      <c r="M39" s="15">
        <v>2850</v>
      </c>
      <c r="N39" s="15">
        <v>14250</v>
      </c>
      <c r="O39" s="4" t="s">
        <v>143</v>
      </c>
      <c r="P39" s="4"/>
      <c r="Q39" s="4"/>
      <c r="R39" s="4"/>
      <c r="S39" s="4"/>
      <c r="T39" s="4"/>
      <c r="U39" s="4"/>
    </row>
    <row r="40" spans="1:21" s="2" customFormat="1" x14ac:dyDescent="0.25">
      <c r="A40" s="4"/>
      <c r="B40" s="9"/>
      <c r="C40" s="6"/>
      <c r="D40" s="4"/>
      <c r="E40" s="4"/>
      <c r="F40" s="4"/>
      <c r="G40" s="4"/>
      <c r="H40" s="4"/>
      <c r="I40" s="4"/>
      <c r="J40" s="4"/>
      <c r="K40" s="4"/>
      <c r="L40" s="4"/>
      <c r="M40" s="17"/>
      <c r="N40" s="4"/>
      <c r="O40" s="4"/>
      <c r="P40" s="4"/>
      <c r="Q40" s="4"/>
      <c r="R40" s="4"/>
      <c r="S40" s="4"/>
      <c r="T40" s="4"/>
      <c r="U40" s="4"/>
    </row>
    <row r="41" spans="1:21" s="2" customFormat="1" x14ac:dyDescent="0.25">
      <c r="A41" s="4"/>
      <c r="B41" s="9"/>
      <c r="C41" s="6"/>
      <c r="D41" s="4"/>
      <c r="E41" s="4"/>
      <c r="F41" s="4"/>
      <c r="G41" s="4"/>
      <c r="H41" s="4"/>
      <c r="I41" s="4"/>
      <c r="J41" s="4"/>
      <c r="K41" s="4"/>
      <c r="L41" s="4"/>
      <c r="M41" s="17"/>
      <c r="N41" s="4"/>
      <c r="O41" s="4"/>
      <c r="P41" s="4"/>
      <c r="Q41" s="4"/>
      <c r="R41" s="4"/>
      <c r="S41" s="4"/>
      <c r="T41" s="4"/>
      <c r="U41" s="4"/>
    </row>
    <row r="42" spans="1:21" s="2" customFormat="1" x14ac:dyDescent="0.25">
      <c r="A42" s="4"/>
      <c r="B42" s="9"/>
      <c r="C42" s="6"/>
      <c r="D42" s="4"/>
      <c r="E42" s="4"/>
      <c r="F42" s="4"/>
      <c r="G42" s="4"/>
      <c r="H42" s="4"/>
      <c r="I42" s="4"/>
      <c r="J42" s="4"/>
      <c r="K42" s="4"/>
      <c r="L42" s="4"/>
      <c r="M42" s="17"/>
      <c r="N42" s="4"/>
      <c r="O42" s="4"/>
      <c r="P42" s="4"/>
      <c r="Q42" s="4"/>
      <c r="R42" s="4"/>
      <c r="S42" s="4"/>
      <c r="T42" s="4"/>
      <c r="U42" s="4"/>
    </row>
    <row r="43" spans="1:21" s="2" customFormat="1" x14ac:dyDescent="0.25">
      <c r="A43" s="4"/>
      <c r="B43" s="9"/>
      <c r="C43" s="6"/>
      <c r="D43" s="4"/>
      <c r="E43" s="4"/>
      <c r="F43" s="4"/>
      <c r="G43" s="4"/>
      <c r="H43" s="4"/>
      <c r="I43" s="4"/>
      <c r="J43" s="4"/>
      <c r="K43" s="4"/>
      <c r="L43" s="4"/>
      <c r="M43" s="17"/>
      <c r="N43" s="4"/>
      <c r="O43" s="4"/>
      <c r="P43" s="4"/>
      <c r="Q43" s="4"/>
      <c r="R43" s="4"/>
      <c r="S43" s="4"/>
      <c r="T43" s="4"/>
      <c r="U43" s="4"/>
    </row>
    <row r="44" spans="1:21" s="2" customFormat="1" x14ac:dyDescent="0.25">
      <c r="A44" s="4"/>
      <c r="B44" s="9"/>
      <c r="C44" s="6"/>
      <c r="D44" s="4"/>
      <c r="E44" s="4"/>
      <c r="F44" s="4"/>
      <c r="G44" s="4"/>
      <c r="H44" s="4"/>
      <c r="I44" s="4"/>
      <c r="J44" s="4"/>
      <c r="K44" s="4"/>
      <c r="L44" s="4"/>
      <c r="M44" s="17"/>
      <c r="N44" s="4"/>
      <c r="O44" s="4"/>
      <c r="P44" s="4"/>
      <c r="Q44" s="4"/>
      <c r="R44" s="4"/>
      <c r="S44" s="4"/>
      <c r="T44" s="4"/>
      <c r="U44" s="4"/>
    </row>
    <row r="45" spans="1:21" s="2" customFormat="1" x14ac:dyDescent="0.25">
      <c r="A45" s="4"/>
      <c r="B45" s="9"/>
      <c r="C45" s="6"/>
      <c r="D45" s="4"/>
      <c r="E45" s="4"/>
      <c r="F45" s="4"/>
      <c r="G45" s="4"/>
      <c r="H45" s="4"/>
      <c r="I45" s="4"/>
      <c r="J45" s="4"/>
      <c r="K45" s="4"/>
      <c r="L45" s="4"/>
      <c r="M45" s="17"/>
      <c r="N45" s="4"/>
      <c r="O45" s="4"/>
      <c r="P45" s="4"/>
      <c r="Q45" s="4"/>
      <c r="R45" s="4"/>
      <c r="S45" s="4"/>
      <c r="T45" s="4"/>
      <c r="U45" s="4"/>
    </row>
    <row r="46" spans="1:21" x14ac:dyDescent="0.25">
      <c r="A46" s="4"/>
      <c r="B46" s="9"/>
      <c r="C46" s="4"/>
      <c r="D46" s="4"/>
      <c r="E46" s="4"/>
      <c r="F46" s="4"/>
      <c r="G46" s="4"/>
      <c r="H46" s="4"/>
      <c r="I46" s="4"/>
      <c r="J46" s="4"/>
      <c r="K46" s="4"/>
      <c r="L46" s="4"/>
      <c r="M46" s="17"/>
      <c r="N46" s="4"/>
      <c r="O46" s="4"/>
      <c r="P46" s="4"/>
      <c r="Q46" s="4"/>
      <c r="R46" s="4"/>
      <c r="S46" s="4"/>
      <c r="T46" s="4"/>
      <c r="U46" s="4"/>
    </row>
    <row r="47" spans="1:21" ht="17.100000000000001" customHeight="1" x14ac:dyDescent="0.25">
      <c r="B47" s="22" t="s">
        <v>40</v>
      </c>
      <c r="C47" s="23"/>
      <c r="D47" s="23"/>
      <c r="E47" s="23"/>
      <c r="F47" s="23"/>
      <c r="G47" s="23"/>
      <c r="H47" s="23"/>
      <c r="I47" s="23"/>
      <c r="J47" s="23"/>
      <c r="K47" s="23"/>
      <c r="L47" s="23"/>
      <c r="M47" s="23"/>
      <c r="N47" s="23"/>
      <c r="O47" s="23"/>
      <c r="P47" s="23"/>
      <c r="Q47" s="23"/>
      <c r="R47" s="23"/>
      <c r="S47" s="23"/>
    </row>
    <row r="48" spans="1:21" ht="191.1" customHeight="1" x14ac:dyDescent="0.25">
      <c r="B48" s="24" t="s">
        <v>41</v>
      </c>
      <c r="C48" s="23"/>
      <c r="D48" s="23"/>
      <c r="E48" s="23"/>
      <c r="F48" s="23"/>
      <c r="G48" s="23"/>
      <c r="H48" s="23"/>
      <c r="I48" s="23"/>
      <c r="J48" s="23"/>
      <c r="K48" s="23"/>
      <c r="L48" s="23"/>
      <c r="M48" s="23"/>
      <c r="N48" s="23"/>
      <c r="O48" s="23"/>
      <c r="P48" s="23"/>
      <c r="Q48" s="23"/>
      <c r="R48" s="23"/>
      <c r="S48" s="23"/>
    </row>
    <row r="49" ht="5.45" customHeight="1" x14ac:dyDescent="0.25"/>
  </sheetData>
  <autoFilter ref="B14:U14">
    <filterColumn colId="17" showButton="0"/>
    <sortState ref="B15:U37">
      <sortCondition ref="G14"/>
    </sortState>
  </autoFilter>
  <mergeCells count="9">
    <mergeCell ref="S13:T13"/>
    <mergeCell ref="S14:T14"/>
    <mergeCell ref="B47:S47"/>
    <mergeCell ref="B48:S48"/>
    <mergeCell ref="B2:B4"/>
    <mergeCell ref="C3:S3"/>
    <mergeCell ref="B7:S7"/>
    <mergeCell ref="B9:S9"/>
    <mergeCell ref="B11:S11"/>
  </mergeCells>
  <pageMargins left="0.78740157480314998" right="0.78740157480314998" top="0.78740157480314998" bottom="1.4261850393700799" header="0.78740157480314998" footer="0.78740157480314998"/>
  <pageSetup paperSize="9" orientation="landscape" horizontalDpi="300" verticalDpi="300" r:id="rId1"/>
  <headerFooter alignWithMargins="0">
    <oddFooter>&amp;L&amp;"Arial,Bold"&amp;8 Datum izvještaja: 17.03.2021 12:29 &amp;R&amp;"Arial,Bold"&amp;8Stranica &amp;P od &amp;N</oddFooter>
  </headerFooter>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RPT_Ugovor</vt:lpstr>
      <vt:lpstr>RPT_Ugovor!Ispis_naslova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Zlatka Kralik</dc:creator>
  <cp:lastModifiedBy>Zlatka Kralik</cp:lastModifiedBy>
  <cp:lastPrinted>2021-06-18T07:04:47Z</cp:lastPrinted>
  <dcterms:created xsi:type="dcterms:W3CDTF">2021-03-17T11:32:09Z</dcterms:created>
  <dcterms:modified xsi:type="dcterms:W3CDTF">2021-06-18T07:05:45Z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