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kralik\Desktop\Zlatka\2023\2023\plan nabave\"/>
    </mc:Choice>
  </mc:AlternateContent>
  <xr:revisionPtr revIDLastSave="0" documentId="13_ncr:1_{5F519C6C-365B-4B7E-8AC7-44D1030E1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t_PlanNabave" sheetId="1" r:id="rId1"/>
    <sheet name="List1" sheetId="2" r:id="rId2"/>
  </sheets>
  <externalReferences>
    <externalReference r:id="rId3"/>
  </externalReferences>
  <definedNames>
    <definedName name="_xlnm.Print_Titles" localSheetId="0">Rpt_PlanNabave!$1:$5</definedName>
    <definedName name="POSTUPCI">[1]Sheet2!$A$1:$A$12</definedName>
    <definedName name="UON">[1]Sheet2!$C$1:$C$3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5" i="2" s="1"/>
  <c r="D17" i="2"/>
  <c r="E10" i="2"/>
  <c r="F10" i="2" s="1"/>
  <c r="E9" i="2"/>
  <c r="F9" i="2" s="1"/>
  <c r="E7" i="2"/>
  <c r="F7" i="2" s="1"/>
  <c r="E5" i="2"/>
  <c r="E4" i="2"/>
  <c r="F5" i="2"/>
  <c r="F12" i="2"/>
  <c r="F4" i="2"/>
  <c r="E6" i="2"/>
  <c r="F6" i="2" s="1"/>
  <c r="F8" i="2"/>
  <c r="E11" i="2"/>
  <c r="F11" i="2" s="1"/>
  <c r="E12" i="2"/>
  <c r="E13" i="2"/>
  <c r="F13" i="2" s="1"/>
  <c r="E14" i="2"/>
  <c r="F14" i="2" s="1"/>
</calcChain>
</file>

<file path=xl/sharedStrings.xml><?xml version="1.0" encoding="utf-8"?>
<sst xmlns="http://schemas.openxmlformats.org/spreadsheetml/2006/main" count="462" uniqueCount="107">
  <si>
    <t>PLAN NABAVE</t>
  </si>
  <si>
    <t>Rbr</t>
  </si>
  <si>
    <t>Evidencijski broj nabave</t>
  </si>
  <si>
    <t>Predmet nabave</t>
  </si>
  <si>
    <t>Brojčana oznaka predmeta nabave iz CPV-a</t>
  </si>
  <si>
    <t>Procijenjena vrijednost nabave (u eurima)</t>
  </si>
  <si>
    <t>Vrsta postupka (uključujući jednostavne nabave)</t>
  </si>
  <si>
    <t>Posebni režim nabave</t>
  </si>
  <si>
    <t>Predmet podijeljen na grupe</t>
  </si>
  <si>
    <t>Sklapa se Ugovor/okvirni sporazum</t>
  </si>
  <si>
    <t>Ugovor/okvirni sporazum se financira iz fondova EU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</si>
  <si>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</si>
  <si>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</si>
  <si>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</si>
  <si>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</si>
  <si>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</si>
  <si>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</si>
  <si>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 xml:space="preserve">22800000-8 </t>
  </si>
  <si>
    <t xml:space="preserve">39800000-0 </t>
  </si>
  <si>
    <t xml:space="preserve">33700000-7 </t>
  </si>
  <si>
    <t xml:space="preserve">15000000-8 </t>
  </si>
  <si>
    <t>Kruh</t>
  </si>
  <si>
    <t xml:space="preserve">15811100-7 </t>
  </si>
  <si>
    <t>Mlijeko</t>
  </si>
  <si>
    <t xml:space="preserve">15511000-3 </t>
  </si>
  <si>
    <t>Mliječni proizvodi</t>
  </si>
  <si>
    <t xml:space="preserve">15500000-3 </t>
  </si>
  <si>
    <t>Jaja</t>
  </si>
  <si>
    <t>03142500-3</t>
  </si>
  <si>
    <t>Krumpir</t>
  </si>
  <si>
    <t>03210000-6</t>
  </si>
  <si>
    <t>Povrće i agrumi</t>
  </si>
  <si>
    <t xml:space="preserve">15300000-1 </t>
  </si>
  <si>
    <t>Voće</t>
  </si>
  <si>
    <t>03222000-3</t>
  </si>
  <si>
    <t>Suhomesnati i mesnati proizvodi i iznutrice</t>
  </si>
  <si>
    <t>15100000-9</t>
  </si>
  <si>
    <t>Duboko smrznuti proizvodi</t>
  </si>
  <si>
    <t xml:space="preserve">15896000-5 </t>
  </si>
  <si>
    <t>Juhe i začini</t>
  </si>
  <si>
    <t>15871200-6</t>
  </si>
  <si>
    <t>Razni prehrambeni proizvodi</t>
  </si>
  <si>
    <t xml:space="preserve">15870000-7 </t>
  </si>
  <si>
    <t xml:space="preserve">15110000-2 </t>
  </si>
  <si>
    <t xml:space="preserve">33140000-3 </t>
  </si>
  <si>
    <t xml:space="preserve">30194300-8 </t>
  </si>
  <si>
    <t xml:space="preserve">18000000-9 </t>
  </si>
  <si>
    <t xml:space="preserve">09300000-2 </t>
  </si>
  <si>
    <t xml:space="preserve">24100000-5 </t>
  </si>
  <si>
    <t xml:space="preserve">09100000-0 </t>
  </si>
  <si>
    <t xml:space="preserve">44000000-0 </t>
  </si>
  <si>
    <t xml:space="preserve">42950000-0 </t>
  </si>
  <si>
    <t xml:space="preserve">39300000-5 </t>
  </si>
  <si>
    <t xml:space="preserve">18100000-0 </t>
  </si>
  <si>
    <t>64110000-0</t>
  </si>
  <si>
    <t>50500000-0</t>
  </si>
  <si>
    <t>65100000-4</t>
  </si>
  <si>
    <t>90511000-2</t>
  </si>
  <si>
    <t>90921000-9</t>
  </si>
  <si>
    <t>65000000-3</t>
  </si>
  <si>
    <t>85100000-0</t>
  </si>
  <si>
    <t>79100000-5</t>
  </si>
  <si>
    <t>Postupak jednostavne nabave</t>
  </si>
  <si>
    <t>NE</t>
  </si>
  <si>
    <t>01.01.</t>
  </si>
  <si>
    <t>31.12.</t>
  </si>
  <si>
    <t>Naziv naručitelja: DOM ZA ODRASLE OSOBE BJELOVAR</t>
  </si>
  <si>
    <t>Godina: 2023</t>
  </si>
  <si>
    <t>Narudžbenica</t>
  </si>
  <si>
    <t>Ugovor</t>
  </si>
  <si>
    <t xml:space="preserve">Meso </t>
  </si>
  <si>
    <t>s pdv</t>
  </si>
  <si>
    <t>pdv</t>
  </si>
  <si>
    <t>bez pdv-a</t>
  </si>
  <si>
    <t>Materijal za radnu okupaciju korisnika</t>
  </si>
  <si>
    <t>Materijal za zdravstvenu zaštitu i njegu korisnka</t>
  </si>
  <si>
    <t>Materijal za uslužnu djelatnost</t>
  </si>
  <si>
    <t>Uredski materijal</t>
  </si>
  <si>
    <t>Materijal i sredstva za čišćenje i održavanje</t>
  </si>
  <si>
    <t>Materijal za higijenske potrebe i njegu</t>
  </si>
  <si>
    <t>Materijal za inkontinenciju</t>
  </si>
  <si>
    <t>Odjeća i obuća korisnika</t>
  </si>
  <si>
    <t>Električna energija</t>
  </si>
  <si>
    <t>Otvoreni postupak</t>
  </si>
  <si>
    <t>Okvirni sporazum</t>
  </si>
  <si>
    <t>Plin</t>
  </si>
  <si>
    <t>Motorni benzin i dizel goriva</t>
  </si>
  <si>
    <t>Materijal za tekuće i investicijsko održavanje građevinskih objekata</t>
  </si>
  <si>
    <t>Materijal za tekuće i investicijsko održavanje postrojenja i opreme</t>
  </si>
  <si>
    <t>Sitan inventar</t>
  </si>
  <si>
    <t>Službena,radna i zaštitna odjeća i obuća</t>
  </si>
  <si>
    <t>Poštarina</t>
  </si>
  <si>
    <t>Usluge tekućeg i investicijskog održavanja građevinskih objekata</t>
  </si>
  <si>
    <t>31.03.</t>
  </si>
  <si>
    <t>Otvoreni natječaj</t>
  </si>
  <si>
    <t>64200000-8</t>
  </si>
  <si>
    <t xml:space="preserve">Elektroničke komunikacijske usluge u pokretnoj mreži </t>
  </si>
  <si>
    <t xml:space="preserve">Elektroničke komunikacijske usluge u nepokretnoj mreži </t>
  </si>
  <si>
    <t>Opskrba vodom</t>
  </si>
  <si>
    <t>Usluge tekućeg i investicijskog održavanja postrojenja i opreme</t>
  </si>
  <si>
    <t>Odvoz smeća</t>
  </si>
  <si>
    <t>Postupak izuzet od primjene Zakona</t>
  </si>
  <si>
    <t>Deratizacija i dezinfekcija</t>
  </si>
  <si>
    <t>Ostale komunalne usluge</t>
  </si>
  <si>
    <t>Preventivni zdravstveni pregledi zaposlenika</t>
  </si>
  <si>
    <t>Odvjetničke usluge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</si>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</sst>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4" fillId="2" borderId="1" xfId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43" fontId="1" fillId="0" borderId="0" xfId="2" applyFont="1" applyFill="1" applyBorder="1"/>
    <xf numFmtId="0" fontId="6" fillId="0" borderId="4" xfId="1" applyFont="1" applyBorder="1" applyAlignment="1">
      <alignment horizontal="center" vertical="top" wrapText="1" readingOrder="1"/>
    </xf>
    <xf numFmtId="43" fontId="1" fillId="0" borderId="4" xfId="2" applyFont="1" applyFill="1" applyBorder="1"/>
    <xf numFmtId="0" fontId="8" fillId="0" borderId="4" xfId="1" applyFont="1" applyBorder="1" applyAlignment="1">
      <alignment vertical="top" wrapText="1" readingOrder="1"/>
    </xf>
    <xf numFmtId="43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4" fillId="0" borderId="0" xfId="1" applyFont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1" applyFont="1" applyAlignment="1">
      <alignment horizontal="left" vertical="top" wrapText="1" readingOrder="1"/>
    </xf>
    <xf numFmtId="0" fontId="3" fillId="0" borderId="0" xfId="1" applyFont="1" applyAlignment="1">
      <alignment horizontal="left" vertical="top" wrapText="1" readingOrder="1"/>
    </xf>
    <xf numFmtId="0" fontId="4" fillId="2" borderId="1" xfId="1" applyFont="1" applyFill="1" applyBorder="1" applyAlignment="1">
      <alignment horizontal="center" vertical="top" wrapText="1" readingOrder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6" fillId="0" borderId="0" xfId="1" applyFont="1" applyBorder="1" applyAlignment="1">
      <alignment vertical="top" wrapText="1" readingOrder="1"/>
    </xf>
    <xf numFmtId="0" fontId="6" fillId="0" borderId="0" xfId="1" applyFont="1" applyBorder="1" applyAlignment="1">
      <alignment horizontal="center" vertical="top" wrapText="1" readingOrder="1"/>
    </xf>
    <xf numFmtId="0" fontId="7" fillId="0" borderId="0" xfId="0" applyFont="1" applyFill="1" applyBorder="1"/>
    <xf numFmtId="49" fontId="10" fillId="0" borderId="0" xfId="0" applyNumberFormat="1" applyFont="1" applyBorder="1" applyAlignment="1">
      <alignment horizontal="left" vertical="center" wrapText="1"/>
    </xf>
    <xf numFmtId="0" fontId="9" fillId="0" borderId="0" xfId="1" applyFont="1" applyBorder="1" applyAlignment="1">
      <alignment vertical="top" wrapText="1" readingOrder="1"/>
    </xf>
  </cellXfs>
  <cellStyles count="3">
    <cellStyle name="Normal" xfId="1" xr:uid="{00000000-0005-0000-0000-000000000000}"/>
    <cellStyle name="Normalno" xfId="0" builtinId="0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508000</xdr:colOff>
      <xdr:row>2</xdr:row>
      <xdr:rowOff>210718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kralik/Desktop/Zlatka/2021/plan%20nabave/Plan%20nabave%202021.%20god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C1" t="str">
            <v>Ugovor</v>
          </cell>
        </row>
        <row r="2">
          <cell r="A2" t="str">
            <v>Ograničeni postupak</v>
          </cell>
          <cell r="C2" t="str">
            <v>Okvirni sporazum</v>
          </cell>
        </row>
        <row r="3">
          <cell r="A3" t="str">
            <v>Pregovarački postupak s prethodnom objavom</v>
          </cell>
          <cell r="C3" t="str">
            <v>Narudžbenica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4"/>
  <sheetViews>
    <sheetView showGridLines="0" tabSelected="1" workbookViewId="0">
      <pane ySplit="5" topLeftCell="A36" activePane="bottomLeft" state="frozen"/>
      <selection pane="bottomLeft" activeCell="Z19" sqref="Z19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85546875" customWidth="1"/>
    <col min="5" max="5" width="5.7109375" customWidth="1"/>
    <col min="6" max="6" width="25.28515625" customWidth="1"/>
    <col min="7" max="7" width="13.42578125" customWidth="1"/>
    <col min="8" max="8" width="13.5703125" customWidth="1"/>
    <col min="9" max="9" width="17.28515625" customWidth="1"/>
    <col min="10" max="10" width="13.42578125" customWidth="1"/>
    <col min="11" max="11" width="8.5703125" customWidth="1"/>
    <col min="12" max="12" width="12.85546875" bestFit="1" customWidth="1"/>
    <col min="13" max="14" width="9.140625" customWidth="1"/>
    <col min="15" max="15" width="13.5703125" customWidth="1"/>
    <col min="16" max="16" width="8.5703125" customWidth="1"/>
    <col min="17" max="17" width="8.85546875" customWidth="1"/>
    <col min="18" max="18" width="20.140625" customWidth="1"/>
    <col min="19" max="19" width="0.140625" customWidth="1"/>
    <col min="20" max="20" width="1.28515625" customWidth="1"/>
    <col min="21" max="21" width="9.5703125" customWidth="1"/>
    <col min="22" max="22" width="0" hidden="1" customWidth="1"/>
  </cols>
  <sheetData>
    <row r="1" spans="2:21" ht="9.6" customHeight="1" x14ac:dyDescent="0.25"/>
    <row r="2" spans="2:21" ht="3.4" customHeight="1" x14ac:dyDescent="0.25">
      <c r="B2" s="13"/>
      <c r="C2" s="13"/>
      <c r="D2" s="13"/>
    </row>
    <row r="3" spans="2:21" ht="17.100000000000001" customHeight="1" x14ac:dyDescent="0.25">
      <c r="B3" s="13"/>
      <c r="C3" s="13"/>
      <c r="D3" s="13"/>
      <c r="E3" s="14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21" ht="0.4" customHeight="1" x14ac:dyDescent="0.25">
      <c r="B4" s="13"/>
      <c r="C4" s="13"/>
      <c r="D4" s="13"/>
    </row>
    <row r="5" spans="2:21" ht="6.75" customHeight="1" x14ac:dyDescent="0.25"/>
    <row r="6" spans="2:21" ht="6.6" customHeight="1" x14ac:dyDescent="0.25"/>
    <row r="7" spans="2:21" ht="17.100000000000001" customHeight="1" x14ac:dyDescent="0.25">
      <c r="C7" s="15" t="s">
        <v>66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2:21" ht="3.95" customHeight="1" x14ac:dyDescent="0.25"/>
    <row r="9" spans="2:21" ht="17.100000000000001" customHeight="1" x14ac:dyDescent="0.25">
      <c r="C9" s="15" t="s">
        <v>67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2:21" ht="5.0999999999999996" customHeight="1" x14ac:dyDescent="0.25"/>
    <row r="11" spans="2:21" ht="78.75" x14ac:dyDescent="0.25">
      <c r="C11" s="1" t="s">
        <v>1</v>
      </c>
      <c r="D11" s="16" t="s">
        <v>2</v>
      </c>
      <c r="E11" s="17"/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6" t="s">
        <v>15</v>
      </c>
      <c r="S11" s="18"/>
      <c r="T11" s="17"/>
      <c r="U11" s="1" t="s">
        <v>16</v>
      </c>
    </row>
    <row r="12" spans="2:21" ht="3.95" customHeight="1" x14ac:dyDescent="0.25"/>
    <row r="13" spans="2:21" ht="18" customHeight="1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2:21" ht="3" customHeight="1" x14ac:dyDescent="0.25"/>
    <row r="15" spans="2:21" ht="18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2:21" ht="3.75" customHeight="1" x14ac:dyDescent="0.25"/>
    <row r="17" spans="3:20" ht="30" x14ac:dyDescent="0.25">
      <c r="C17" s="9">
        <v>1</v>
      </c>
      <c r="D17" s="19"/>
      <c r="E17" s="19"/>
      <c r="F17" s="20" t="s">
        <v>77</v>
      </c>
      <c r="G17" s="21" t="s">
        <v>17</v>
      </c>
      <c r="H17" s="4">
        <v>4000</v>
      </c>
      <c r="I17" s="20" t="s">
        <v>62</v>
      </c>
      <c r="J17" s="22" t="s">
        <v>63</v>
      </c>
      <c r="K17" s="22" t="s">
        <v>106</v>
      </c>
      <c r="L17" s="23" t="s">
        <v>68</v>
      </c>
      <c r="M17" s="22" t="s">
        <v>63</v>
      </c>
      <c r="N17" s="22" t="s">
        <v>64</v>
      </c>
      <c r="O17" s="22" t="s">
        <v>65</v>
      </c>
      <c r="P17" s="22" t="s">
        <v>64</v>
      </c>
      <c r="Q17" s="22" t="s">
        <v>65</v>
      </c>
      <c r="R17" s="9"/>
      <c r="S17" s="9"/>
      <c r="T17" s="9"/>
    </row>
    <row r="18" spans="3:20" ht="30" x14ac:dyDescent="0.25">
      <c r="C18" s="9">
        <v>3</v>
      </c>
      <c r="D18" s="19"/>
      <c r="E18" s="19"/>
      <c r="F18" s="20" t="s">
        <v>78</v>
      </c>
      <c r="G18" s="21" t="s">
        <v>18</v>
      </c>
      <c r="H18" s="4">
        <v>12147</v>
      </c>
      <c r="I18" s="20" t="s">
        <v>62</v>
      </c>
      <c r="J18" s="22" t="s">
        <v>63</v>
      </c>
      <c r="K18" s="22" t="s">
        <v>106</v>
      </c>
      <c r="L18" s="23" t="s">
        <v>68</v>
      </c>
      <c r="M18" s="22" t="s">
        <v>63</v>
      </c>
      <c r="N18" s="22" t="s">
        <v>64</v>
      </c>
      <c r="O18" s="22" t="s">
        <v>65</v>
      </c>
      <c r="P18" s="22" t="s">
        <v>64</v>
      </c>
      <c r="Q18" s="22" t="s">
        <v>65</v>
      </c>
      <c r="R18" s="9"/>
      <c r="S18" s="9"/>
      <c r="T18" s="9"/>
    </row>
    <row r="19" spans="3:20" ht="30" x14ac:dyDescent="0.25">
      <c r="C19" s="9">
        <v>4</v>
      </c>
      <c r="D19" s="19"/>
      <c r="E19" s="19"/>
      <c r="F19" s="20" t="s">
        <v>79</v>
      </c>
      <c r="G19" s="21" t="s">
        <v>19</v>
      </c>
      <c r="H19" s="4">
        <v>14367</v>
      </c>
      <c r="I19" s="20" t="s">
        <v>62</v>
      </c>
      <c r="J19" s="22" t="s">
        <v>63</v>
      </c>
      <c r="K19" s="22" t="s">
        <v>106</v>
      </c>
      <c r="L19" s="23" t="s">
        <v>68</v>
      </c>
      <c r="M19" s="22" t="s">
        <v>63</v>
      </c>
      <c r="N19" s="22" t="s">
        <v>64</v>
      </c>
      <c r="O19" s="22" t="s">
        <v>65</v>
      </c>
      <c r="P19" s="22" t="s">
        <v>64</v>
      </c>
      <c r="Q19" s="22" t="s">
        <v>65</v>
      </c>
      <c r="R19" s="9"/>
      <c r="S19" s="9"/>
      <c r="T19" s="9"/>
    </row>
    <row r="20" spans="3:20" ht="24" x14ac:dyDescent="0.25">
      <c r="C20" s="9">
        <v>5</v>
      </c>
      <c r="D20" s="19"/>
      <c r="E20" s="19"/>
      <c r="F20" s="20" t="s">
        <v>80</v>
      </c>
      <c r="G20" s="21" t="s">
        <v>20</v>
      </c>
      <c r="H20" s="4">
        <v>4250</v>
      </c>
      <c r="I20" s="20" t="s">
        <v>62</v>
      </c>
      <c r="J20" s="22" t="s">
        <v>63</v>
      </c>
      <c r="K20" s="22" t="s">
        <v>106</v>
      </c>
      <c r="L20" s="23" t="s">
        <v>69</v>
      </c>
      <c r="M20" s="22" t="s">
        <v>63</v>
      </c>
      <c r="N20" s="22" t="s">
        <v>64</v>
      </c>
      <c r="O20" s="22" t="s">
        <v>65</v>
      </c>
      <c r="P20" s="22" t="s">
        <v>64</v>
      </c>
      <c r="Q20" s="22" t="s">
        <v>65</v>
      </c>
      <c r="R20" s="9"/>
      <c r="S20" s="9"/>
      <c r="T20" s="9"/>
    </row>
    <row r="21" spans="3:20" ht="24" x14ac:dyDescent="0.25">
      <c r="C21" s="9">
        <v>6</v>
      </c>
      <c r="D21" s="19"/>
      <c r="E21" s="19"/>
      <c r="F21" s="24" t="s">
        <v>21</v>
      </c>
      <c r="G21" s="21" t="s">
        <v>22</v>
      </c>
      <c r="H21" s="4">
        <v>16190.476190476191</v>
      </c>
      <c r="I21" s="20" t="s">
        <v>62</v>
      </c>
      <c r="J21" s="22" t="s">
        <v>63</v>
      </c>
      <c r="K21" s="22" t="s">
        <v>63</v>
      </c>
      <c r="L21" s="23" t="s">
        <v>69</v>
      </c>
      <c r="M21" s="22" t="s">
        <v>63</v>
      </c>
      <c r="N21" s="22" t="s">
        <v>64</v>
      </c>
      <c r="O21" s="22" t="s">
        <v>65</v>
      </c>
      <c r="P21" s="22" t="s">
        <v>64</v>
      </c>
      <c r="Q21" s="22" t="s">
        <v>65</v>
      </c>
      <c r="R21" s="8"/>
      <c r="S21" s="9"/>
      <c r="T21" s="9"/>
    </row>
    <row r="22" spans="3:20" ht="24" x14ac:dyDescent="0.25">
      <c r="C22" s="9">
        <v>7</v>
      </c>
      <c r="D22" s="19"/>
      <c r="E22" s="19"/>
      <c r="F22" s="24" t="s">
        <v>23</v>
      </c>
      <c r="G22" s="21" t="s">
        <v>24</v>
      </c>
      <c r="H22" s="4">
        <v>13809.523809523809</v>
      </c>
      <c r="I22" s="20" t="s">
        <v>62</v>
      </c>
      <c r="J22" s="22" t="s">
        <v>63</v>
      </c>
      <c r="K22" s="22" t="s">
        <v>63</v>
      </c>
      <c r="L22" s="23" t="s">
        <v>69</v>
      </c>
      <c r="M22" s="22" t="s">
        <v>63</v>
      </c>
      <c r="N22" s="22" t="s">
        <v>64</v>
      </c>
      <c r="O22" s="22" t="s">
        <v>65</v>
      </c>
      <c r="P22" s="22" t="s">
        <v>64</v>
      </c>
      <c r="Q22" s="22" t="s">
        <v>65</v>
      </c>
      <c r="R22" s="4"/>
      <c r="S22" s="9"/>
      <c r="T22" s="9"/>
    </row>
    <row r="23" spans="3:20" ht="24" x14ac:dyDescent="0.25">
      <c r="C23" s="9">
        <v>8</v>
      </c>
      <c r="D23" s="19"/>
      <c r="E23" s="19"/>
      <c r="F23" s="24" t="s">
        <v>25</v>
      </c>
      <c r="G23" s="21" t="s">
        <v>26</v>
      </c>
      <c r="H23" s="4">
        <v>10400</v>
      </c>
      <c r="I23" s="20" t="s">
        <v>62</v>
      </c>
      <c r="J23" s="22" t="s">
        <v>63</v>
      </c>
      <c r="K23" s="22" t="s">
        <v>106</v>
      </c>
      <c r="L23" s="23" t="s">
        <v>69</v>
      </c>
      <c r="M23" s="22" t="s">
        <v>63</v>
      </c>
      <c r="N23" s="22" t="s">
        <v>64</v>
      </c>
      <c r="O23" s="22" t="s">
        <v>65</v>
      </c>
      <c r="P23" s="22" t="s">
        <v>64</v>
      </c>
      <c r="Q23" s="22" t="s">
        <v>65</v>
      </c>
      <c r="R23" s="9"/>
      <c r="S23" s="9"/>
      <c r="T23" s="9"/>
    </row>
    <row r="24" spans="3:20" ht="45" x14ac:dyDescent="0.25">
      <c r="C24" s="9">
        <v>9</v>
      </c>
      <c r="D24" s="19"/>
      <c r="E24" s="19"/>
      <c r="F24" s="24" t="s">
        <v>27</v>
      </c>
      <c r="G24" s="21" t="s">
        <v>28</v>
      </c>
      <c r="H24" s="4">
        <v>3619.0476190476193</v>
      </c>
      <c r="I24" s="23" t="s">
        <v>62</v>
      </c>
      <c r="J24" s="22" t="s">
        <v>63</v>
      </c>
      <c r="K24" s="22" t="s">
        <v>63</v>
      </c>
      <c r="L24" s="23" t="s">
        <v>69</v>
      </c>
      <c r="M24" s="22" t="s">
        <v>63</v>
      </c>
      <c r="N24" s="22" t="s">
        <v>64</v>
      </c>
      <c r="O24" s="22" t="s">
        <v>65</v>
      </c>
      <c r="P24" s="22" t="s">
        <v>64</v>
      </c>
      <c r="Q24" s="22" t="s">
        <v>65</v>
      </c>
      <c r="R24" s="9"/>
      <c r="S24" s="9"/>
      <c r="T24" s="9"/>
    </row>
    <row r="25" spans="3:20" ht="45" x14ac:dyDescent="0.25">
      <c r="C25" s="9">
        <v>10</v>
      </c>
      <c r="D25" s="19"/>
      <c r="E25" s="19"/>
      <c r="F25" s="24" t="s">
        <v>29</v>
      </c>
      <c r="G25" s="21" t="s">
        <v>30</v>
      </c>
      <c r="H25" s="4">
        <v>3900</v>
      </c>
      <c r="I25" s="23" t="s">
        <v>62</v>
      </c>
      <c r="J25" s="22" t="s">
        <v>63</v>
      </c>
      <c r="K25" s="22" t="s">
        <v>63</v>
      </c>
      <c r="L25" s="23" t="s">
        <v>69</v>
      </c>
      <c r="M25" s="22" t="s">
        <v>63</v>
      </c>
      <c r="N25" s="22" t="s">
        <v>64</v>
      </c>
      <c r="O25" s="22" t="s">
        <v>65</v>
      </c>
      <c r="P25" s="22" t="s">
        <v>64</v>
      </c>
      <c r="Q25" s="22" t="s">
        <v>65</v>
      </c>
      <c r="R25" s="9"/>
      <c r="S25" s="9"/>
      <c r="T25" s="9"/>
    </row>
    <row r="26" spans="3:20" ht="45" x14ac:dyDescent="0.25">
      <c r="C26" s="9">
        <v>11</v>
      </c>
      <c r="D26" s="19"/>
      <c r="E26" s="19"/>
      <c r="F26" s="24" t="s">
        <v>31</v>
      </c>
      <c r="G26" s="21" t="s">
        <v>32</v>
      </c>
      <c r="H26" s="4">
        <v>10619.469026548673</v>
      </c>
      <c r="I26" s="23" t="s">
        <v>62</v>
      </c>
      <c r="J26" s="22" t="s">
        <v>63</v>
      </c>
      <c r="K26" s="22" t="s">
        <v>106</v>
      </c>
      <c r="L26" s="23" t="s">
        <v>69</v>
      </c>
      <c r="M26" s="22" t="s">
        <v>63</v>
      </c>
      <c r="N26" s="22" t="s">
        <v>64</v>
      </c>
      <c r="O26" s="22" t="s">
        <v>65</v>
      </c>
      <c r="P26" s="22" t="s">
        <v>64</v>
      </c>
      <c r="Q26" s="22" t="s">
        <v>65</v>
      </c>
      <c r="R26" s="9"/>
      <c r="S26" s="9"/>
      <c r="T26" s="9"/>
    </row>
    <row r="27" spans="3:20" ht="45" x14ac:dyDescent="0.25">
      <c r="C27" s="9">
        <v>12</v>
      </c>
      <c r="D27" s="19"/>
      <c r="E27" s="19"/>
      <c r="F27" s="24" t="s">
        <v>33</v>
      </c>
      <c r="G27" s="21" t="s">
        <v>34</v>
      </c>
      <c r="H27" s="4">
        <v>4532.7433628318586</v>
      </c>
      <c r="I27" s="23" t="s">
        <v>62</v>
      </c>
      <c r="J27" s="22" t="s">
        <v>63</v>
      </c>
      <c r="K27" s="22" t="s">
        <v>106</v>
      </c>
      <c r="L27" s="23" t="s">
        <v>69</v>
      </c>
      <c r="M27" s="22" t="s">
        <v>63</v>
      </c>
      <c r="N27" s="22" t="s">
        <v>64</v>
      </c>
      <c r="O27" s="22" t="s">
        <v>65</v>
      </c>
      <c r="P27" s="22" t="s">
        <v>64</v>
      </c>
      <c r="Q27" s="22" t="s">
        <v>65</v>
      </c>
      <c r="R27" s="9"/>
      <c r="S27" s="9"/>
      <c r="T27" s="9"/>
    </row>
    <row r="28" spans="3:20" ht="45" x14ac:dyDescent="0.25">
      <c r="C28" s="9">
        <v>13</v>
      </c>
      <c r="D28" s="19"/>
      <c r="E28" s="19"/>
      <c r="F28" s="24" t="s">
        <v>35</v>
      </c>
      <c r="G28" s="21" t="s">
        <v>36</v>
      </c>
      <c r="H28" s="4">
        <v>16000</v>
      </c>
      <c r="I28" s="23" t="s">
        <v>62</v>
      </c>
      <c r="J28" s="22" t="s">
        <v>63</v>
      </c>
      <c r="K28" s="22" t="s">
        <v>106</v>
      </c>
      <c r="L28" s="23" t="s">
        <v>69</v>
      </c>
      <c r="M28" s="22" t="s">
        <v>63</v>
      </c>
      <c r="N28" s="22" t="s">
        <v>64</v>
      </c>
      <c r="O28" s="22" t="s">
        <v>65</v>
      </c>
      <c r="P28" s="22" t="s">
        <v>64</v>
      </c>
      <c r="Q28" s="22" t="s">
        <v>65</v>
      </c>
      <c r="R28" s="9"/>
      <c r="S28" s="9"/>
      <c r="T28" s="9"/>
    </row>
    <row r="29" spans="3:20" ht="45" x14ac:dyDescent="0.25">
      <c r="C29" s="9">
        <v>14</v>
      </c>
      <c r="D29" s="19"/>
      <c r="E29" s="19"/>
      <c r="F29" s="24" t="s">
        <v>37</v>
      </c>
      <c r="G29" s="21" t="s">
        <v>38</v>
      </c>
      <c r="H29" s="4">
        <v>4800</v>
      </c>
      <c r="I29" s="23" t="s">
        <v>62</v>
      </c>
      <c r="J29" s="22" t="s">
        <v>63</v>
      </c>
      <c r="K29" s="22" t="s">
        <v>106</v>
      </c>
      <c r="L29" s="23" t="s">
        <v>69</v>
      </c>
      <c r="M29" s="22" t="s">
        <v>63</v>
      </c>
      <c r="N29" s="22" t="s">
        <v>64</v>
      </c>
      <c r="O29" s="22" t="s">
        <v>65</v>
      </c>
      <c r="P29" s="22" t="s">
        <v>64</v>
      </c>
      <c r="Q29" s="22" t="s">
        <v>65</v>
      </c>
      <c r="R29" s="9"/>
      <c r="S29" s="9"/>
      <c r="T29" s="9"/>
    </row>
    <row r="30" spans="3:20" ht="45" x14ac:dyDescent="0.25">
      <c r="C30" s="9">
        <v>15</v>
      </c>
      <c r="D30" s="19"/>
      <c r="E30" s="19"/>
      <c r="F30" s="24" t="s">
        <v>39</v>
      </c>
      <c r="G30" s="21" t="s">
        <v>40</v>
      </c>
      <c r="H30" s="4">
        <v>4800</v>
      </c>
      <c r="I30" s="23" t="s">
        <v>62</v>
      </c>
      <c r="J30" s="22" t="s">
        <v>63</v>
      </c>
      <c r="K30" s="22" t="s">
        <v>106</v>
      </c>
      <c r="L30" s="23" t="s">
        <v>69</v>
      </c>
      <c r="M30" s="22" t="s">
        <v>63</v>
      </c>
      <c r="N30" s="22" t="s">
        <v>64</v>
      </c>
      <c r="O30" s="22" t="s">
        <v>65</v>
      </c>
      <c r="P30" s="22" t="s">
        <v>64</v>
      </c>
      <c r="Q30" s="22" t="s">
        <v>65</v>
      </c>
      <c r="R30" s="9"/>
      <c r="S30" s="9"/>
      <c r="T30" s="9"/>
    </row>
    <row r="31" spans="3:20" ht="45" x14ac:dyDescent="0.25">
      <c r="C31" s="9">
        <v>16</v>
      </c>
      <c r="D31" s="19"/>
      <c r="E31" s="19"/>
      <c r="F31" s="24" t="s">
        <v>41</v>
      </c>
      <c r="G31" s="21" t="s">
        <v>42</v>
      </c>
      <c r="H31" s="4">
        <v>12800</v>
      </c>
      <c r="I31" s="23" t="s">
        <v>62</v>
      </c>
      <c r="J31" s="22" t="s">
        <v>63</v>
      </c>
      <c r="K31" s="22" t="s">
        <v>106</v>
      </c>
      <c r="L31" s="23" t="s">
        <v>69</v>
      </c>
      <c r="M31" s="22" t="s">
        <v>63</v>
      </c>
      <c r="N31" s="22" t="s">
        <v>64</v>
      </c>
      <c r="O31" s="22" t="s">
        <v>65</v>
      </c>
      <c r="P31" s="22" t="s">
        <v>64</v>
      </c>
      <c r="Q31" s="22" t="s">
        <v>65</v>
      </c>
      <c r="R31" s="9"/>
      <c r="S31" s="9"/>
      <c r="T31" s="9"/>
    </row>
    <row r="32" spans="3:20" ht="45" x14ac:dyDescent="0.25">
      <c r="C32" s="9">
        <v>17</v>
      </c>
      <c r="D32" s="19"/>
      <c r="E32" s="19"/>
      <c r="F32" s="24" t="s">
        <v>70</v>
      </c>
      <c r="G32" s="21" t="s">
        <v>43</v>
      </c>
      <c r="H32" s="4">
        <v>28571.428571428572</v>
      </c>
      <c r="I32" s="23" t="s">
        <v>62</v>
      </c>
      <c r="J32" s="22" t="s">
        <v>63</v>
      </c>
      <c r="K32" s="22" t="s">
        <v>63</v>
      </c>
      <c r="L32" s="23" t="s">
        <v>69</v>
      </c>
      <c r="M32" s="22" t="s">
        <v>63</v>
      </c>
      <c r="N32" s="22" t="s">
        <v>64</v>
      </c>
      <c r="O32" s="22" t="s">
        <v>65</v>
      </c>
      <c r="P32" s="22" t="s">
        <v>64</v>
      </c>
      <c r="Q32" s="22" t="s">
        <v>65</v>
      </c>
      <c r="R32" s="9"/>
      <c r="S32" s="9"/>
      <c r="T32" s="9"/>
    </row>
    <row r="33" spans="3:20" s="2" customFormat="1" ht="45" x14ac:dyDescent="0.25">
      <c r="C33" s="9">
        <v>18</v>
      </c>
      <c r="D33" s="19"/>
      <c r="E33" s="19"/>
      <c r="F33" s="20" t="s">
        <v>76</v>
      </c>
      <c r="G33" s="21" t="s">
        <v>20</v>
      </c>
      <c r="H33" s="4">
        <v>26550</v>
      </c>
      <c r="I33" s="23" t="s">
        <v>62</v>
      </c>
      <c r="J33" s="22" t="s">
        <v>63</v>
      </c>
      <c r="K33" s="22" t="s">
        <v>106</v>
      </c>
      <c r="L33" s="23" t="s">
        <v>68</v>
      </c>
      <c r="M33" s="22" t="s">
        <v>63</v>
      </c>
      <c r="N33" s="22" t="s">
        <v>64</v>
      </c>
      <c r="O33" s="22" t="s">
        <v>65</v>
      </c>
      <c r="P33" s="22" t="s">
        <v>64</v>
      </c>
      <c r="Q33" s="22" t="s">
        <v>65</v>
      </c>
      <c r="R33" s="9"/>
      <c r="S33" s="9"/>
      <c r="T33" s="9"/>
    </row>
    <row r="34" spans="3:20" ht="45" x14ac:dyDescent="0.25">
      <c r="C34" s="9">
        <v>19</v>
      </c>
      <c r="D34" s="19"/>
      <c r="E34" s="19"/>
      <c r="F34" s="20" t="s">
        <v>75</v>
      </c>
      <c r="G34" s="21" t="s">
        <v>44</v>
      </c>
      <c r="H34" s="4">
        <v>14500</v>
      </c>
      <c r="I34" s="23" t="s">
        <v>62</v>
      </c>
      <c r="J34" s="22" t="s">
        <v>63</v>
      </c>
      <c r="K34" s="22" t="s">
        <v>106</v>
      </c>
      <c r="L34" s="23" t="s">
        <v>68</v>
      </c>
      <c r="M34" s="22" t="s">
        <v>63</v>
      </c>
      <c r="N34" s="22" t="s">
        <v>64</v>
      </c>
      <c r="O34" s="22" t="s">
        <v>65</v>
      </c>
      <c r="P34" s="22" t="s">
        <v>64</v>
      </c>
      <c r="Q34" s="22" t="s">
        <v>65</v>
      </c>
      <c r="R34" s="9"/>
      <c r="S34" s="9"/>
      <c r="T34" s="9"/>
    </row>
    <row r="35" spans="3:20" ht="45" x14ac:dyDescent="0.25">
      <c r="C35" s="9">
        <v>20</v>
      </c>
      <c r="D35" s="19"/>
      <c r="E35" s="19"/>
      <c r="F35" s="20" t="s">
        <v>74</v>
      </c>
      <c r="G35" s="21" t="s">
        <v>45</v>
      </c>
      <c r="H35" s="4">
        <v>1600</v>
      </c>
      <c r="I35" s="23" t="s">
        <v>62</v>
      </c>
      <c r="J35" s="22" t="s">
        <v>63</v>
      </c>
      <c r="K35" s="22" t="s">
        <v>106</v>
      </c>
      <c r="L35" s="23" t="s">
        <v>68</v>
      </c>
      <c r="M35" s="22" t="s">
        <v>63</v>
      </c>
      <c r="N35" s="22" t="s">
        <v>64</v>
      </c>
      <c r="O35" s="22" t="s">
        <v>65</v>
      </c>
      <c r="P35" s="22" t="s">
        <v>64</v>
      </c>
      <c r="Q35" s="22" t="s">
        <v>65</v>
      </c>
      <c r="R35" s="9"/>
      <c r="S35" s="9"/>
      <c r="T35" s="9"/>
    </row>
    <row r="36" spans="3:20" ht="45" x14ac:dyDescent="0.25">
      <c r="C36" s="9">
        <v>21</v>
      </c>
      <c r="D36" s="19"/>
      <c r="E36" s="19"/>
      <c r="F36" s="20" t="s">
        <v>81</v>
      </c>
      <c r="G36" s="21" t="s">
        <v>46</v>
      </c>
      <c r="H36" s="4">
        <v>3186</v>
      </c>
      <c r="I36" s="23" t="s">
        <v>62</v>
      </c>
      <c r="J36" s="22" t="s">
        <v>63</v>
      </c>
      <c r="K36" s="22" t="s">
        <v>63</v>
      </c>
      <c r="L36" s="23" t="s">
        <v>68</v>
      </c>
      <c r="M36" s="22" t="s">
        <v>63</v>
      </c>
      <c r="N36" s="22" t="s">
        <v>64</v>
      </c>
      <c r="O36" s="22" t="s">
        <v>65</v>
      </c>
      <c r="P36" s="22" t="s">
        <v>64</v>
      </c>
      <c r="Q36" s="22" t="s">
        <v>65</v>
      </c>
      <c r="R36" s="9"/>
      <c r="S36" s="9"/>
      <c r="T36" s="9"/>
    </row>
    <row r="37" spans="3:20" ht="30" x14ac:dyDescent="0.25">
      <c r="C37" s="9">
        <v>23</v>
      </c>
      <c r="D37" s="19"/>
      <c r="E37" s="19"/>
      <c r="F37" s="20" t="s">
        <v>82</v>
      </c>
      <c r="G37" s="21" t="s">
        <v>47</v>
      </c>
      <c r="H37" s="4">
        <v>82542</v>
      </c>
      <c r="I37" s="23" t="s">
        <v>83</v>
      </c>
      <c r="J37" s="22" t="s">
        <v>63</v>
      </c>
      <c r="K37" s="22" t="s">
        <v>63</v>
      </c>
      <c r="L37" s="23" t="s">
        <v>84</v>
      </c>
      <c r="M37" s="22" t="s">
        <v>63</v>
      </c>
      <c r="N37" s="22" t="s">
        <v>64</v>
      </c>
      <c r="O37" s="22" t="s">
        <v>65</v>
      </c>
      <c r="P37" s="22" t="s">
        <v>64</v>
      </c>
      <c r="Q37" s="22" t="s">
        <v>65</v>
      </c>
      <c r="R37" s="9"/>
      <c r="S37" s="9"/>
      <c r="T37" s="9"/>
    </row>
    <row r="38" spans="3:20" ht="30" x14ac:dyDescent="0.25">
      <c r="C38" s="9">
        <v>24</v>
      </c>
      <c r="D38" s="19"/>
      <c r="E38" s="19"/>
      <c r="F38" s="20" t="s">
        <v>85</v>
      </c>
      <c r="G38" s="21" t="s">
        <v>48</v>
      </c>
      <c r="H38" s="4">
        <v>176700</v>
      </c>
      <c r="I38" s="23" t="s">
        <v>83</v>
      </c>
      <c r="J38" s="22" t="s">
        <v>63</v>
      </c>
      <c r="K38" s="22" t="s">
        <v>63</v>
      </c>
      <c r="L38" s="23" t="s">
        <v>84</v>
      </c>
      <c r="M38" s="22" t="s">
        <v>63</v>
      </c>
      <c r="N38" s="22" t="s">
        <v>64</v>
      </c>
      <c r="O38" s="22" t="s">
        <v>65</v>
      </c>
      <c r="P38" s="22" t="s">
        <v>64</v>
      </c>
      <c r="Q38" s="22" t="s">
        <v>65</v>
      </c>
      <c r="R38" s="9"/>
      <c r="S38" s="9"/>
      <c r="T38" s="9"/>
    </row>
    <row r="39" spans="3:20" ht="30" x14ac:dyDescent="0.25">
      <c r="C39" s="9">
        <v>25</v>
      </c>
      <c r="D39" s="19"/>
      <c r="E39" s="19"/>
      <c r="F39" s="20" t="s">
        <v>86</v>
      </c>
      <c r="G39" s="21" t="s">
        <v>49</v>
      </c>
      <c r="H39" s="4">
        <v>5323</v>
      </c>
      <c r="I39" s="23" t="s">
        <v>83</v>
      </c>
      <c r="J39" s="22" t="s">
        <v>63</v>
      </c>
      <c r="K39" s="22" t="s">
        <v>106</v>
      </c>
      <c r="L39" s="23" t="s">
        <v>84</v>
      </c>
      <c r="M39" s="22" t="s">
        <v>63</v>
      </c>
      <c r="N39" s="22" t="s">
        <v>64</v>
      </c>
      <c r="O39" s="22" t="s">
        <v>93</v>
      </c>
      <c r="P39" s="22" t="s">
        <v>64</v>
      </c>
      <c r="Q39" s="22" t="s">
        <v>65</v>
      </c>
      <c r="R39" s="9"/>
      <c r="S39" s="9"/>
      <c r="T39" s="9"/>
    </row>
    <row r="40" spans="3:20" ht="45" x14ac:dyDescent="0.25">
      <c r="C40" s="9">
        <v>26</v>
      </c>
      <c r="D40" s="19"/>
      <c r="E40" s="19"/>
      <c r="F40" s="20" t="s">
        <v>87</v>
      </c>
      <c r="G40" s="21" t="s">
        <v>50</v>
      </c>
      <c r="H40" s="4">
        <v>4185</v>
      </c>
      <c r="I40" s="23" t="s">
        <v>62</v>
      </c>
      <c r="J40" s="22" t="s">
        <v>63</v>
      </c>
      <c r="K40" s="22" t="s">
        <v>106</v>
      </c>
      <c r="L40" s="23" t="s">
        <v>68</v>
      </c>
      <c r="M40" s="22" t="s">
        <v>63</v>
      </c>
      <c r="N40" s="22" t="s">
        <v>64</v>
      </c>
      <c r="O40" s="22" t="s">
        <v>65</v>
      </c>
      <c r="P40" s="22" t="s">
        <v>64</v>
      </c>
      <c r="Q40" s="22" t="s">
        <v>65</v>
      </c>
      <c r="R40" s="9"/>
      <c r="S40" s="9"/>
      <c r="T40" s="9"/>
    </row>
    <row r="41" spans="3:20" ht="45" x14ac:dyDescent="0.25">
      <c r="C41" s="9">
        <v>27</v>
      </c>
      <c r="D41" s="19"/>
      <c r="E41" s="19"/>
      <c r="F41" s="20" t="s">
        <v>88</v>
      </c>
      <c r="G41" s="21" t="s">
        <v>51</v>
      </c>
      <c r="H41" s="4">
        <v>6400</v>
      </c>
      <c r="I41" s="23" t="s">
        <v>62</v>
      </c>
      <c r="J41" s="22" t="s">
        <v>63</v>
      </c>
      <c r="K41" s="22" t="s">
        <v>106</v>
      </c>
      <c r="L41" s="23" t="s">
        <v>68</v>
      </c>
      <c r="M41" s="22" t="s">
        <v>63</v>
      </c>
      <c r="N41" s="22" t="s">
        <v>64</v>
      </c>
      <c r="O41" s="22" t="s">
        <v>65</v>
      </c>
      <c r="P41" s="22" t="s">
        <v>64</v>
      </c>
      <c r="Q41" s="22" t="s">
        <v>65</v>
      </c>
      <c r="R41" s="9"/>
      <c r="S41" s="9"/>
      <c r="T41" s="9"/>
    </row>
    <row r="42" spans="3:20" ht="45" x14ac:dyDescent="0.25">
      <c r="C42" s="9">
        <v>28</v>
      </c>
      <c r="D42" s="19"/>
      <c r="E42" s="19"/>
      <c r="F42" s="20" t="s">
        <v>89</v>
      </c>
      <c r="G42" s="21" t="s">
        <v>52</v>
      </c>
      <c r="H42" s="4">
        <v>7489</v>
      </c>
      <c r="I42" s="23" t="s">
        <v>62</v>
      </c>
      <c r="J42" s="22" t="s">
        <v>63</v>
      </c>
      <c r="K42" s="22" t="s">
        <v>106</v>
      </c>
      <c r="L42" s="23" t="s">
        <v>68</v>
      </c>
      <c r="M42" s="22" t="s">
        <v>63</v>
      </c>
      <c r="N42" s="22" t="s">
        <v>64</v>
      </c>
      <c r="O42" s="22" t="s">
        <v>65</v>
      </c>
      <c r="P42" s="22" t="s">
        <v>64</v>
      </c>
      <c r="Q42" s="22" t="s">
        <v>65</v>
      </c>
      <c r="R42" s="9"/>
      <c r="S42" s="9"/>
      <c r="T42" s="9"/>
    </row>
    <row r="43" spans="3:20" ht="45" x14ac:dyDescent="0.25">
      <c r="C43" s="9">
        <v>29</v>
      </c>
      <c r="D43" s="19"/>
      <c r="E43" s="19"/>
      <c r="F43" s="20" t="s">
        <v>90</v>
      </c>
      <c r="G43" s="21" t="s">
        <v>53</v>
      </c>
      <c r="H43" s="4">
        <v>2973</v>
      </c>
      <c r="I43" s="23" t="s">
        <v>62</v>
      </c>
      <c r="J43" s="22" t="s">
        <v>63</v>
      </c>
      <c r="K43" s="22" t="s">
        <v>106</v>
      </c>
      <c r="L43" s="23" t="s">
        <v>68</v>
      </c>
      <c r="M43" s="22" t="s">
        <v>63</v>
      </c>
      <c r="N43" s="22" t="s">
        <v>64</v>
      </c>
      <c r="O43" s="22" t="s">
        <v>65</v>
      </c>
      <c r="P43" s="22" t="s">
        <v>64</v>
      </c>
      <c r="Q43" s="22" t="s">
        <v>65</v>
      </c>
      <c r="R43" s="9"/>
      <c r="S43" s="9"/>
      <c r="T43" s="9"/>
    </row>
    <row r="44" spans="3:20" s="3" customFormat="1" ht="30" x14ac:dyDescent="0.25">
      <c r="C44" s="9"/>
      <c r="D44" s="19"/>
      <c r="E44" s="19"/>
      <c r="F44" s="20" t="s">
        <v>96</v>
      </c>
      <c r="G44" s="21" t="s">
        <v>95</v>
      </c>
      <c r="H44" s="4">
        <v>1600</v>
      </c>
      <c r="I44" s="23" t="s">
        <v>83</v>
      </c>
      <c r="J44" s="22" t="s">
        <v>63</v>
      </c>
      <c r="K44" s="22" t="s">
        <v>63</v>
      </c>
      <c r="L44" s="23" t="s">
        <v>84</v>
      </c>
      <c r="M44" s="22" t="s">
        <v>63</v>
      </c>
      <c r="N44" s="22" t="s">
        <v>64</v>
      </c>
      <c r="O44" s="22" t="s">
        <v>65</v>
      </c>
      <c r="P44" s="22" t="s">
        <v>64</v>
      </c>
      <c r="Q44" s="22" t="s">
        <v>65</v>
      </c>
      <c r="R44" s="9"/>
      <c r="S44" s="9"/>
      <c r="T44" s="9"/>
    </row>
    <row r="45" spans="3:20" ht="30" x14ac:dyDescent="0.25">
      <c r="C45" s="9">
        <v>30</v>
      </c>
      <c r="D45" s="19"/>
      <c r="E45" s="19"/>
      <c r="F45" s="20" t="s">
        <v>97</v>
      </c>
      <c r="G45" s="21" t="s">
        <v>95</v>
      </c>
      <c r="H45" s="4">
        <v>1600</v>
      </c>
      <c r="I45" s="23" t="s">
        <v>94</v>
      </c>
      <c r="J45" s="22" t="s">
        <v>63</v>
      </c>
      <c r="K45" s="22" t="s">
        <v>106</v>
      </c>
      <c r="L45" s="23" t="s">
        <v>84</v>
      </c>
      <c r="M45" s="22" t="s">
        <v>63</v>
      </c>
      <c r="N45" s="22" t="s">
        <v>64</v>
      </c>
      <c r="O45" s="22"/>
      <c r="P45" s="22" t="s">
        <v>64</v>
      </c>
      <c r="Q45" s="22"/>
      <c r="R45" s="9"/>
      <c r="S45" s="9"/>
      <c r="T45" s="9"/>
    </row>
    <row r="46" spans="3:20" ht="30" x14ac:dyDescent="0.25">
      <c r="C46" s="9">
        <v>31</v>
      </c>
      <c r="D46" s="19"/>
      <c r="E46" s="19"/>
      <c r="F46" s="20" t="s">
        <v>91</v>
      </c>
      <c r="G46" s="21" t="s">
        <v>54</v>
      </c>
      <c r="H46" s="4">
        <v>400</v>
      </c>
      <c r="I46" s="23" t="s">
        <v>83</v>
      </c>
      <c r="J46" s="22" t="s">
        <v>63</v>
      </c>
      <c r="K46" s="22" t="s">
        <v>106</v>
      </c>
      <c r="L46" s="23" t="s">
        <v>84</v>
      </c>
      <c r="M46" s="22" t="s">
        <v>63</v>
      </c>
      <c r="N46" s="22" t="s">
        <v>64</v>
      </c>
      <c r="O46" s="22" t="s">
        <v>65</v>
      </c>
      <c r="P46" s="22" t="s">
        <v>64</v>
      </c>
      <c r="Q46" s="22" t="s">
        <v>65</v>
      </c>
      <c r="R46" s="9"/>
      <c r="S46" s="9"/>
      <c r="T46" s="9"/>
    </row>
    <row r="47" spans="3:20" ht="45" x14ac:dyDescent="0.25">
      <c r="C47" s="9">
        <v>32</v>
      </c>
      <c r="D47" s="19"/>
      <c r="E47" s="19"/>
      <c r="F47" s="20" t="s">
        <v>92</v>
      </c>
      <c r="G47" s="21" t="s">
        <v>55</v>
      </c>
      <c r="H47" s="4">
        <v>2559</v>
      </c>
      <c r="I47" s="23" t="s">
        <v>62</v>
      </c>
      <c r="J47" s="22" t="s">
        <v>63</v>
      </c>
      <c r="K47" s="22" t="s">
        <v>106</v>
      </c>
      <c r="L47" s="23" t="s">
        <v>68</v>
      </c>
      <c r="M47" s="22" t="s">
        <v>63</v>
      </c>
      <c r="N47" s="22" t="s">
        <v>64</v>
      </c>
      <c r="O47" s="22" t="s">
        <v>65</v>
      </c>
      <c r="P47" s="22" t="s">
        <v>64</v>
      </c>
      <c r="Q47" s="22" t="s">
        <v>65</v>
      </c>
      <c r="R47" s="9"/>
      <c r="S47" s="9"/>
      <c r="T47" s="9"/>
    </row>
    <row r="48" spans="3:20" ht="45" x14ac:dyDescent="0.25">
      <c r="C48" s="9">
        <v>33</v>
      </c>
      <c r="D48" s="19"/>
      <c r="E48" s="19"/>
      <c r="F48" s="20" t="s">
        <v>99</v>
      </c>
      <c r="G48" s="21" t="s">
        <v>55</v>
      </c>
      <c r="H48" s="4">
        <v>18400</v>
      </c>
      <c r="I48" s="23" t="s">
        <v>62</v>
      </c>
      <c r="J48" s="22" t="s">
        <v>63</v>
      </c>
      <c r="K48" s="22" t="s">
        <v>106</v>
      </c>
      <c r="L48" s="23" t="s">
        <v>68</v>
      </c>
      <c r="M48" s="22" t="s">
        <v>63</v>
      </c>
      <c r="N48" s="22" t="s">
        <v>64</v>
      </c>
      <c r="O48" s="22" t="s">
        <v>65</v>
      </c>
      <c r="P48" s="22" t="s">
        <v>64</v>
      </c>
      <c r="Q48" s="22" t="s">
        <v>65</v>
      </c>
      <c r="R48" s="9"/>
      <c r="S48" s="9"/>
      <c r="T48" s="9"/>
    </row>
    <row r="49" spans="3:20" ht="45" x14ac:dyDescent="0.25">
      <c r="C49" s="9">
        <v>34</v>
      </c>
      <c r="D49" s="19"/>
      <c r="E49" s="19"/>
      <c r="F49" s="20" t="s">
        <v>98</v>
      </c>
      <c r="G49" s="21" t="s">
        <v>56</v>
      </c>
      <c r="H49" s="4">
        <v>30957</v>
      </c>
      <c r="I49" s="23" t="s">
        <v>101</v>
      </c>
      <c r="J49" s="22" t="s">
        <v>63</v>
      </c>
      <c r="K49" s="22" t="s">
        <v>63</v>
      </c>
      <c r="L49" s="23" t="s">
        <v>68</v>
      </c>
      <c r="M49" s="22" t="s">
        <v>63</v>
      </c>
      <c r="N49" s="22" t="s">
        <v>64</v>
      </c>
      <c r="O49" s="22" t="s">
        <v>65</v>
      </c>
      <c r="P49" s="22" t="s">
        <v>64</v>
      </c>
      <c r="Q49" s="22" t="s">
        <v>65</v>
      </c>
      <c r="R49" s="9"/>
      <c r="S49" s="9"/>
      <c r="T49" s="9"/>
    </row>
    <row r="50" spans="3:20" ht="45" x14ac:dyDescent="0.25">
      <c r="C50" s="9">
        <v>35</v>
      </c>
      <c r="D50" s="19"/>
      <c r="E50" s="19"/>
      <c r="F50" s="20" t="s">
        <v>100</v>
      </c>
      <c r="G50" s="21" t="s">
        <v>57</v>
      </c>
      <c r="H50" s="4">
        <v>7200</v>
      </c>
      <c r="I50" s="23" t="s">
        <v>101</v>
      </c>
      <c r="J50" s="22" t="s">
        <v>63</v>
      </c>
      <c r="K50" s="22" t="s">
        <v>63</v>
      </c>
      <c r="L50" s="23" t="s">
        <v>68</v>
      </c>
      <c r="M50" s="22" t="s">
        <v>63</v>
      </c>
      <c r="N50" s="22" t="s">
        <v>64</v>
      </c>
      <c r="O50" s="22" t="s">
        <v>65</v>
      </c>
      <c r="P50" s="22" t="s">
        <v>64</v>
      </c>
      <c r="Q50" s="22" t="s">
        <v>65</v>
      </c>
      <c r="R50" s="9"/>
      <c r="S50" s="9"/>
      <c r="T50" s="9"/>
    </row>
    <row r="51" spans="3:20" ht="45" x14ac:dyDescent="0.25">
      <c r="C51" s="9">
        <v>36</v>
      </c>
      <c r="D51" s="19"/>
      <c r="E51" s="19"/>
      <c r="F51" s="20" t="s">
        <v>102</v>
      </c>
      <c r="G51" s="21" t="s">
        <v>58</v>
      </c>
      <c r="H51" s="4">
        <v>1592</v>
      </c>
      <c r="I51" s="23" t="s">
        <v>62</v>
      </c>
      <c r="J51" s="22" t="s">
        <v>63</v>
      </c>
      <c r="K51" s="22" t="s">
        <v>106</v>
      </c>
      <c r="L51" s="23" t="s">
        <v>68</v>
      </c>
      <c r="M51" s="22" t="s">
        <v>63</v>
      </c>
      <c r="N51" s="22" t="s">
        <v>64</v>
      </c>
      <c r="O51" s="22" t="s">
        <v>65</v>
      </c>
      <c r="P51" s="22" t="s">
        <v>64</v>
      </c>
      <c r="Q51" s="22" t="s">
        <v>65</v>
      </c>
      <c r="R51" s="9"/>
      <c r="S51" s="9"/>
      <c r="T51" s="9"/>
    </row>
    <row r="52" spans="3:20" ht="45" x14ac:dyDescent="0.25">
      <c r="C52" s="9">
        <v>37</v>
      </c>
      <c r="D52" s="19"/>
      <c r="E52" s="19"/>
      <c r="F52" s="20" t="s">
        <v>103</v>
      </c>
      <c r="G52" s="21" t="s">
        <v>59</v>
      </c>
      <c r="H52" s="4">
        <v>4585</v>
      </c>
      <c r="I52" s="23" t="s">
        <v>62</v>
      </c>
      <c r="J52" s="22" t="s">
        <v>63</v>
      </c>
      <c r="K52" s="22" t="s">
        <v>106</v>
      </c>
      <c r="L52" s="23" t="s">
        <v>68</v>
      </c>
      <c r="M52" s="22" t="s">
        <v>63</v>
      </c>
      <c r="N52" s="22" t="s">
        <v>64</v>
      </c>
      <c r="O52" s="22" t="s">
        <v>65</v>
      </c>
      <c r="P52" s="22" t="s">
        <v>64</v>
      </c>
      <c r="Q52" s="22" t="s">
        <v>65</v>
      </c>
      <c r="R52" s="9"/>
      <c r="S52" s="9"/>
      <c r="T52" s="9"/>
    </row>
    <row r="53" spans="3:20" ht="45" x14ac:dyDescent="0.25">
      <c r="C53" s="9">
        <v>39</v>
      </c>
      <c r="D53" s="19"/>
      <c r="E53" s="19"/>
      <c r="F53" s="20" t="s">
        <v>104</v>
      </c>
      <c r="G53" s="21" t="s">
        <v>60</v>
      </c>
      <c r="H53" s="4">
        <v>5840</v>
      </c>
      <c r="I53" s="23" t="s">
        <v>101</v>
      </c>
      <c r="J53" s="22" t="s">
        <v>63</v>
      </c>
      <c r="K53" s="22" t="s">
        <v>63</v>
      </c>
      <c r="L53" s="23" t="s">
        <v>68</v>
      </c>
      <c r="M53" s="22" t="s">
        <v>63</v>
      </c>
      <c r="N53" s="22" t="s">
        <v>64</v>
      </c>
      <c r="O53" s="22" t="s">
        <v>65</v>
      </c>
      <c r="P53" s="22" t="s">
        <v>64</v>
      </c>
      <c r="Q53" s="22" t="s">
        <v>65</v>
      </c>
      <c r="R53" s="9"/>
      <c r="S53" s="9"/>
      <c r="T53" s="9"/>
    </row>
    <row r="54" spans="3:20" ht="45" x14ac:dyDescent="0.25">
      <c r="C54" s="9">
        <v>40</v>
      </c>
      <c r="D54" s="19"/>
      <c r="E54" s="19"/>
      <c r="F54" s="20" t="s">
        <v>105</v>
      </c>
      <c r="G54" s="21" t="s">
        <v>61</v>
      </c>
      <c r="H54" s="4">
        <v>531</v>
      </c>
      <c r="I54" s="23" t="s">
        <v>62</v>
      </c>
      <c r="J54" s="22" t="s">
        <v>63</v>
      </c>
      <c r="K54" s="22" t="s">
        <v>63</v>
      </c>
      <c r="L54" s="23" t="s">
        <v>68</v>
      </c>
      <c r="M54" s="22" t="s">
        <v>63</v>
      </c>
      <c r="N54" s="22" t="s">
        <v>64</v>
      </c>
      <c r="O54" s="22" t="s">
        <v>65</v>
      </c>
      <c r="P54" s="22" t="s">
        <v>64</v>
      </c>
      <c r="Q54" s="22" t="s">
        <v>65</v>
      </c>
      <c r="R54" s="9"/>
      <c r="S54" s="9"/>
      <c r="T54" s="9"/>
    </row>
  </sheetData>
  <mergeCells count="46">
    <mergeCell ref="B13:S13"/>
    <mergeCell ref="B15:S15"/>
    <mergeCell ref="B2:D4"/>
    <mergeCell ref="E3:R3"/>
    <mergeCell ref="C7:S7"/>
    <mergeCell ref="C9:S9"/>
    <mergeCell ref="D11:E11"/>
    <mergeCell ref="R11:T11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52:E52"/>
    <mergeCell ref="D53:E53"/>
    <mergeCell ref="D54:E54"/>
    <mergeCell ref="D47:E47"/>
    <mergeCell ref="D48:E48"/>
    <mergeCell ref="D49:E49"/>
    <mergeCell ref="D50:E50"/>
    <mergeCell ref="D51:E51"/>
  </mergeCells>
  <dataValidations count="2">
    <dataValidation type="list" showInputMessage="1" showErrorMessage="1" promptTitle="Vrsta postupka" prompt="Je obavezan podatak_x000a_" sqref="I24:I54" xr:uid="{1182CE03-083A-456D-8B58-28C9F8622FCD}">
      <formula1>POSTUPCI</formula1>
    </dataValidation>
    <dataValidation type="list" allowBlank="1" showInputMessage="1" showErrorMessage="1" promptTitle="Ugovor/OS/Narudžbenica" prompt="je obavezan podatak" sqref="L17:L54" xr:uid="{1A0CDDFF-E074-444D-8A37-150F0B9851DA}">
      <formula1>UON</formula1>
    </dataValidation>
  </dataValidations>
  <pageMargins left="0.39370078740157499" right="0.39370078740157499" top="0.39370078740157499" bottom="0.77206692913385799" header="0.39370078740157499" footer="0.39370078740157499"/>
  <pageSetup paperSize="9" orientation="landscape" horizontalDpi="300" verticalDpi="300" r:id="rId1"/>
  <headerFooter alignWithMargins="0">
    <oddFooter>&amp;R&amp;"Arial,Bold"&amp;8Stranica &amp;P od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9E98-930E-451F-AA11-AEF0A2819C80}">
  <dimension ref="B3:F17"/>
  <sheetViews>
    <sheetView workbookViewId="0">
      <selection activeCell="F4" sqref="F4:F15"/>
    </sheetView>
  </sheetViews>
  <sheetFormatPr defaultRowHeight="15" x14ac:dyDescent="0.25"/>
  <cols>
    <col min="2" max="2" width="35.42578125" customWidth="1"/>
    <col min="3" max="3" width="20.140625" customWidth="1"/>
    <col min="4" max="4" width="11.5703125" bestFit="1" customWidth="1"/>
    <col min="5" max="5" width="12.140625" bestFit="1" customWidth="1"/>
    <col min="6" max="6" width="13.28515625" bestFit="1" customWidth="1"/>
  </cols>
  <sheetData>
    <row r="3" spans="2:6" x14ac:dyDescent="0.25">
      <c r="D3" s="11" t="s">
        <v>71</v>
      </c>
      <c r="E3" s="11" t="s">
        <v>72</v>
      </c>
      <c r="F3" s="11" t="s">
        <v>73</v>
      </c>
    </row>
    <row r="4" spans="2:6" x14ac:dyDescent="0.25">
      <c r="B4" s="7" t="s">
        <v>21</v>
      </c>
      <c r="C4" s="5" t="s">
        <v>22</v>
      </c>
      <c r="D4" s="6">
        <v>17000</v>
      </c>
      <c r="E4" s="10">
        <f>D4*5/105</f>
        <v>809.52380952380952</v>
      </c>
      <c r="F4" s="10">
        <f>D4-E4</f>
        <v>16190.476190476191</v>
      </c>
    </row>
    <row r="5" spans="2:6" x14ac:dyDescent="0.25">
      <c r="B5" s="7" t="s">
        <v>23</v>
      </c>
      <c r="C5" s="5" t="s">
        <v>24</v>
      </c>
      <c r="D5" s="6">
        <v>14500</v>
      </c>
      <c r="E5" s="10">
        <f>D5*5/105</f>
        <v>690.47619047619048</v>
      </c>
      <c r="F5" s="10">
        <f t="shared" ref="F5:F15" si="0">D5-E5</f>
        <v>13809.523809523809</v>
      </c>
    </row>
    <row r="6" spans="2:6" x14ac:dyDescent="0.25">
      <c r="B6" s="7" t="s">
        <v>25</v>
      </c>
      <c r="C6" s="5" t="s">
        <v>26</v>
      </c>
      <c r="D6" s="6">
        <v>13000</v>
      </c>
      <c r="E6" s="10">
        <f t="shared" ref="E6:E14" si="1">D6*25/125</f>
        <v>2600</v>
      </c>
      <c r="F6" s="10">
        <f t="shared" si="0"/>
        <v>10400</v>
      </c>
    </row>
    <row r="7" spans="2:6" x14ac:dyDescent="0.25">
      <c r="B7" s="7" t="s">
        <v>27</v>
      </c>
      <c r="C7" s="5" t="s">
        <v>28</v>
      </c>
      <c r="D7" s="6">
        <v>3800</v>
      </c>
      <c r="E7" s="10">
        <f>D7*5/105</f>
        <v>180.95238095238096</v>
      </c>
      <c r="F7" s="10">
        <f t="shared" si="0"/>
        <v>3619.0476190476193</v>
      </c>
    </row>
    <row r="8" spans="2:6" x14ac:dyDescent="0.25">
      <c r="B8" s="7" t="s">
        <v>29</v>
      </c>
      <c r="C8" s="5" t="s">
        <v>30</v>
      </c>
      <c r="D8" s="6">
        <v>3900</v>
      </c>
      <c r="E8" s="10">
        <v>0</v>
      </c>
      <c r="F8" s="10">
        <f t="shared" si="0"/>
        <v>3900</v>
      </c>
    </row>
    <row r="9" spans="2:6" x14ac:dyDescent="0.25">
      <c r="B9" s="7" t="s">
        <v>31</v>
      </c>
      <c r="C9" s="5" t="s">
        <v>32</v>
      </c>
      <c r="D9" s="6">
        <v>12000</v>
      </c>
      <c r="E9" s="10">
        <f>D9*13/113</f>
        <v>1380.5309734513273</v>
      </c>
      <c r="F9" s="10">
        <f t="shared" si="0"/>
        <v>10619.469026548673</v>
      </c>
    </row>
    <row r="10" spans="2:6" x14ac:dyDescent="0.25">
      <c r="B10" s="7" t="s">
        <v>33</v>
      </c>
      <c r="C10" s="5" t="s">
        <v>34</v>
      </c>
      <c r="D10" s="6">
        <v>5122</v>
      </c>
      <c r="E10" s="10">
        <f>D10*13/113</f>
        <v>589.25663716814154</v>
      </c>
      <c r="F10" s="10">
        <f t="shared" si="0"/>
        <v>4532.7433628318586</v>
      </c>
    </row>
    <row r="11" spans="2:6" x14ac:dyDescent="0.25">
      <c r="B11" s="7" t="s">
        <v>35</v>
      </c>
      <c r="C11" s="5" t="s">
        <v>36</v>
      </c>
      <c r="D11" s="6">
        <v>20000</v>
      </c>
      <c r="E11" s="10">
        <f t="shared" si="1"/>
        <v>4000</v>
      </c>
      <c r="F11" s="10">
        <f t="shared" si="0"/>
        <v>16000</v>
      </c>
    </row>
    <row r="12" spans="2:6" x14ac:dyDescent="0.25">
      <c r="B12" s="7" t="s">
        <v>37</v>
      </c>
      <c r="C12" s="5" t="s">
        <v>38</v>
      </c>
      <c r="D12" s="6">
        <v>6000</v>
      </c>
      <c r="E12" s="10">
        <f t="shared" si="1"/>
        <v>1200</v>
      </c>
      <c r="F12" s="10">
        <f t="shared" si="0"/>
        <v>4800</v>
      </c>
    </row>
    <row r="13" spans="2:6" x14ac:dyDescent="0.25">
      <c r="B13" s="7" t="s">
        <v>39</v>
      </c>
      <c r="C13" s="5" t="s">
        <v>40</v>
      </c>
      <c r="D13" s="6">
        <v>6000</v>
      </c>
      <c r="E13" s="10">
        <f t="shared" si="1"/>
        <v>1200</v>
      </c>
      <c r="F13" s="10">
        <f t="shared" si="0"/>
        <v>4800</v>
      </c>
    </row>
    <row r="14" spans="2:6" x14ac:dyDescent="0.25">
      <c r="B14" s="7" t="s">
        <v>41</v>
      </c>
      <c r="C14" s="5" t="s">
        <v>42</v>
      </c>
      <c r="D14" s="6">
        <v>16000</v>
      </c>
      <c r="E14" s="10">
        <f t="shared" si="1"/>
        <v>3200</v>
      </c>
      <c r="F14" s="10">
        <f t="shared" si="0"/>
        <v>12800</v>
      </c>
    </row>
    <row r="15" spans="2:6" x14ac:dyDescent="0.25">
      <c r="B15" s="7" t="s">
        <v>70</v>
      </c>
      <c r="C15" s="5" t="s">
        <v>43</v>
      </c>
      <c r="D15" s="6">
        <v>30000</v>
      </c>
      <c r="E15" s="10">
        <f>D15*5/105</f>
        <v>1428.5714285714287</v>
      </c>
      <c r="F15" s="10">
        <f t="shared" si="0"/>
        <v>28571.428571428572</v>
      </c>
    </row>
    <row r="16" spans="2:6" x14ac:dyDescent="0.25">
      <c r="D16" s="4">
        <v>147322</v>
      </c>
    </row>
    <row r="17" spans="4:4" x14ac:dyDescent="0.25">
      <c r="D17" s="8">
        <f>SUM(D4:D15)</f>
        <v>147322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Rpt_PlanNabave</vt:lpstr>
      <vt:lpstr>List1</vt:lpstr>
      <vt:lpstr>Rpt_PlanNabave!Ispis_naslova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Zlatka Kralik</dc:creator>
  <cp:lastModifiedBy>Zlatka Kralik</cp:lastModifiedBy>
  <cp:lastPrinted>2023-02-08T10:00:41Z</cp:lastPrinted>
  <dcterms:created xsi:type="dcterms:W3CDTF">2023-01-02T12:53:47Z</dcterms:created>
  <dcterms:modified xsi:type="dcterms:W3CDTF">2023-02-08T12:05:37Z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